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15" windowHeight="1540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/>
  <c r="X25"/>
  <c r="W25"/>
  <c r="V25"/>
  <c r="U25"/>
  <c r="T25"/>
  <c r="S25"/>
  <c r="R25"/>
  <c r="Q25"/>
  <c r="P25"/>
  <c r="O25"/>
  <c r="N25"/>
  <c r="M25"/>
  <c r="L25"/>
  <c r="K25"/>
  <c r="J25"/>
  <c r="I25"/>
  <c r="H25"/>
  <c r="F25"/>
  <c r="X24"/>
  <c r="W24"/>
  <c r="V24"/>
  <c r="U24"/>
  <c r="T24"/>
  <c r="S24"/>
  <c r="R24"/>
  <c r="Q24"/>
  <c r="P24"/>
  <c r="O24"/>
  <c r="N24"/>
  <c r="M24"/>
  <c r="L24"/>
  <c r="K24"/>
  <c r="K26" s="1"/>
  <c r="J24"/>
  <c r="I24"/>
  <c r="H24"/>
  <c r="F24"/>
  <c r="K15"/>
  <c r="X13"/>
  <c r="W13"/>
  <c r="V13"/>
  <c r="U13"/>
  <c r="T13"/>
  <c r="S13"/>
  <c r="R13"/>
  <c r="Q13"/>
  <c r="P13"/>
  <c r="O13"/>
  <c r="N13"/>
  <c r="M13"/>
  <c r="L13"/>
  <c r="K13"/>
  <c r="J13"/>
  <c r="I13"/>
  <c r="H13"/>
  <c r="F13"/>
  <c r="X12"/>
  <c r="W12"/>
  <c r="V12"/>
  <c r="U12"/>
  <c r="T12"/>
  <c r="S12"/>
  <c r="R12"/>
  <c r="Q12"/>
  <c r="P12"/>
  <c r="O12"/>
  <c r="N12"/>
  <c r="M12"/>
  <c r="L12"/>
  <c r="K12"/>
  <c r="K14" s="1"/>
  <c r="J12"/>
  <c r="I12"/>
  <c r="H12"/>
  <c r="F12"/>
</calcChain>
</file>

<file path=xl/sharedStrings.xml><?xml version="1.0" encoding="utf-8"?>
<sst xmlns="http://schemas.openxmlformats.org/spreadsheetml/2006/main" count="72" uniqueCount="59">
  <si>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</si>
  <si>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</si>
  <si>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</si>
  <si>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</si>
  <si>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</si>
  <si>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</si>
  <si>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</si>
  <si>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</si>
  <si>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</si>
  <si>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</si>
  <si>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</si>
  <si>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</si>
  <si>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</si>
  <si>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</si>
  <si>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</si>
  <si>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</si>
  <si>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</si>
  <si>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</si>
  <si>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</si>
  <si>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</si>
  <si>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</si>
  <si>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</si>
  <si>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</si>
  <si>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</si>
  <si>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</si>
  <si>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</si>
  <si>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</si>
  <si>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</si>
  <si>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</si>
  <si>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</si>
  <si>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</si>
  <si>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</si>
  <si>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</si>
  <si>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</si>
  <si>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</si>
  <si>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</si>
  <si>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</si>
  <si>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о/о**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</si>
  <si>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</si>
  <si>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</si>
  <si>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</si>
  <si>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</si>
  <si>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</si>
  <si>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</si>
  <si>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>Макароны отварные с маслом</t>
  </si>
  <si>
    <t>Компот из сухофруктов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</si>
  <si>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</si>
  <si>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</si>
  <si>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</si>
  <si>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</si>
  <si>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Хлеб пшеничныйй</t>
  </si>
  <si>
    <t>Фрукты в ассортименте (груша)</t>
  </si>
  <si>
    <t>Рис отварной  с маслом</t>
  </si>
  <si>
    <t>Сыр порциями</t>
  </si>
  <si>
    <t xml:space="preserve"> Гуляш  (говядина)</t>
  </si>
  <si>
    <t>Филе птицы  тушеное с овощами</t>
  </si>
  <si>
    <t>Суп картофельный с колбасками и гренками</t>
  </si>
  <si>
    <t>200/10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</si>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</sst>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2">
    <xf numFmtId="0" fontId="0" fillId="0" borderId="0" xfId="0"/>
    <xf numFmtId="0" fontId="2" fillId="0" borderId="27" xfId="0" applyFont="1" applyBorder="1" applyAlignment="1">
      <alignment horizontal="center" wrapText="1"/>
    </xf>
    <xf numFmtId="0" fontId="4" fillId="0" borderId="16" xfId="0" applyFont="1" applyBorder="1"/>
    <xf numFmtId="0" fontId="4" fillId="0" borderId="29" xfId="0" applyFont="1" applyBorder="1" applyAlignment="1">
      <alignment horizontal="center"/>
    </xf>
    <xf numFmtId="0" fontId="4" fillId="0" borderId="7" xfId="0" applyFont="1" applyBorder="1"/>
    <xf numFmtId="0" fontId="4" fillId="3" borderId="3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4" fillId="0" borderId="32" xfId="0" applyFont="1" applyBorder="1"/>
    <xf numFmtId="164" fontId="5" fillId="0" borderId="12" xfId="0" applyNumberFormat="1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left"/>
    </xf>
    <xf numFmtId="0" fontId="4" fillId="4" borderId="43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12" xfId="0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3" fillId="5" borderId="7" xfId="0" applyFont="1" applyFill="1" applyBorder="1"/>
    <xf numFmtId="0" fontId="4" fillId="5" borderId="32" xfId="0" applyFont="1" applyFill="1" applyBorder="1" applyAlignment="1">
      <alignment horizontal="center"/>
    </xf>
    <xf numFmtId="0" fontId="4" fillId="5" borderId="12" xfId="0" applyFont="1" applyFill="1" applyBorder="1"/>
    <xf numFmtId="0" fontId="4" fillId="5" borderId="32" xfId="0" applyFont="1" applyFill="1" applyBorder="1"/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left"/>
    </xf>
    <xf numFmtId="0" fontId="4" fillId="5" borderId="32" xfId="0" applyFont="1" applyFill="1" applyBorder="1" applyAlignment="1">
      <alignment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/>
    <xf numFmtId="0" fontId="3" fillId="5" borderId="23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3" borderId="32" xfId="0" applyFont="1" applyFill="1" applyBorder="1" applyAlignment="1">
      <alignment wrapText="1"/>
    </xf>
    <xf numFmtId="0" fontId="4" fillId="4" borderId="32" xfId="0" applyFont="1" applyFill="1" applyBorder="1" applyAlignment="1">
      <alignment horizontal="center" wrapText="1"/>
    </xf>
    <xf numFmtId="0" fontId="4" fillId="4" borderId="35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2" xfId="0" applyFont="1" applyBorder="1" applyAlignment="1">
      <alignment vertical="center" wrapText="1"/>
    </xf>
    <xf numFmtId="0" fontId="4" fillId="5" borderId="35" xfId="0" applyFont="1" applyFill="1" applyBorder="1" applyAlignment="1">
      <alignment horizontal="center"/>
    </xf>
    <xf numFmtId="0" fontId="4" fillId="4" borderId="32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32" xfId="0" applyFont="1" applyFill="1" applyBorder="1" applyAlignment="1">
      <alignment wrapText="1"/>
    </xf>
    <xf numFmtId="0" fontId="4" fillId="4" borderId="3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4" fillId="5" borderId="7" xfId="0" applyFont="1" applyFill="1" applyBorder="1"/>
    <xf numFmtId="0" fontId="4" fillId="3" borderId="12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/>
    </xf>
    <xf numFmtId="0" fontId="4" fillId="4" borderId="32" xfId="0" applyFont="1" applyFill="1" applyBorder="1" applyAlignment="1">
      <alignment horizontal="left"/>
    </xf>
    <xf numFmtId="164" fontId="5" fillId="5" borderId="12" xfId="0" applyNumberFormat="1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4" fontId="1" fillId="3" borderId="40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3" fillId="0" borderId="7" xfId="0" applyFont="1" applyBorder="1"/>
    <xf numFmtId="0" fontId="4" fillId="0" borderId="19" xfId="0" applyFont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0" fillId="5" borderId="0" xfId="0" applyFill="1"/>
    <xf numFmtId="0" fontId="5" fillId="0" borderId="19" xfId="0" applyFont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5" borderId="29" xfId="0" applyFont="1" applyFill="1" applyBorder="1"/>
    <xf numFmtId="0" fontId="5" fillId="0" borderId="11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9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9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5" fillId="4" borderId="2" xfId="1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0" borderId="0" xfId="1"/>
    <xf numFmtId="0" fontId="0" fillId="0" borderId="0" xfId="0" applyBorder="1" applyAlignment="1">
      <alignment horizontal="center"/>
    </xf>
    <xf numFmtId="0" fontId="0" fillId="0" borderId="0" xfId="0" applyBorder="1"/>
    <xf numFmtId="0" fontId="9" fillId="4" borderId="14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2" fontId="1" fillId="3" borderId="40" xfId="0" applyNumberFormat="1" applyFont="1" applyFill="1" applyBorder="1" applyAlignment="1">
      <alignment horizontal="center"/>
    </xf>
    <xf numFmtId="0" fontId="8" fillId="5" borderId="0" xfId="0" applyFont="1" applyFill="1"/>
    <xf numFmtId="164" fontId="0" fillId="5" borderId="0" xfId="0" applyNumberFormat="1" applyFill="1"/>
    <xf numFmtId="0" fontId="4" fillId="5" borderId="33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left"/>
    </xf>
    <xf numFmtId="0" fontId="10" fillId="5" borderId="32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left"/>
    </xf>
    <xf numFmtId="0" fontId="4" fillId="4" borderId="38" xfId="0" applyFont="1" applyFill="1" applyBorder="1" applyAlignment="1">
      <alignment horizontal="left"/>
    </xf>
    <xf numFmtId="0" fontId="4" fillId="3" borderId="38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164" fontId="2" fillId="4" borderId="44" xfId="0" applyNumberFormat="1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1" xfId="0" applyFont="1" applyBorder="1" applyAlignment="1">
      <alignment wrapText="1"/>
    </xf>
    <xf numFmtId="0" fontId="4" fillId="0" borderId="34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wrapText="1"/>
    </xf>
    <xf numFmtId="0" fontId="4" fillId="3" borderId="35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left" wrapText="1"/>
    </xf>
    <xf numFmtId="0" fontId="4" fillId="3" borderId="37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10" fillId="3" borderId="37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4" borderId="44" xfId="0" applyFont="1" applyFill="1" applyBorder="1" applyAlignment="1">
      <alignment horizontal="left"/>
    </xf>
    <xf numFmtId="2" fontId="1" fillId="4" borderId="4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8"/>
  <sheetViews>
    <sheetView tabSelected="1" zoomScale="55" zoomScaleNormal="55" workbookViewId="0">
      <selection activeCell="E8" sqref="E8"/>
    </sheetView>
  </sheetViews>
  <sheetFormatPr defaultRowHeight="15"/>
  <cols>
    <col min="1" max="1" width="12.140625" style="76" customWidth="1"/>
    <col min="2" max="2" width="8.7109375" style="76" customWidth="1"/>
    <col min="3" max="3" width="15.7109375" style="76" customWidth="1"/>
    <col min="4" max="4" width="17.7109375" style="76" customWidth="1"/>
    <col min="5" max="5" width="40.7109375" style="76" customWidth="1"/>
    <col min="6" max="6" width="14.5703125" style="76" customWidth="1"/>
    <col min="7" max="7" width="13.42578125" style="76" customWidth="1"/>
    <col min="8" max="9" width="12.7109375" style="76" customWidth="1"/>
    <col min="10" max="10" width="13.7109375" style="76" customWidth="1"/>
    <col min="11" max="11" width="21.7109375" style="76" customWidth="1"/>
    <col min="12" max="24" width="10.7109375" style="76" customWidth="1"/>
    <col min="25" max="16384" width="9.140625" style="76"/>
  </cols>
  <sheetData>
    <row r="1" spans="1:24" ht="15.75">
      <c r="A1" s="85" t="s">
        <v>0</v>
      </c>
      <c r="B1" s="199" t="s">
        <v>12</v>
      </c>
      <c r="C1" s="200"/>
      <c r="D1" s="201"/>
      <c r="E1" s="85" t="s">
        <v>10</v>
      </c>
      <c r="F1" s="86"/>
      <c r="G1" s="85"/>
      <c r="H1" s="85"/>
      <c r="I1" s="85" t="s">
        <v>1</v>
      </c>
      <c r="J1" s="87">
        <v>44700</v>
      </c>
    </row>
    <row r="2" spans="1:24" ht="15.75" thickBot="1"/>
    <row r="3" spans="1:24" ht="16.5" thickBot="1">
      <c r="A3" s="195" t="s">
        <v>19</v>
      </c>
      <c r="B3" s="197"/>
      <c r="C3" s="210" t="s">
        <v>49</v>
      </c>
      <c r="D3" s="195" t="s">
        <v>20</v>
      </c>
      <c r="E3" s="210" t="s">
        <v>21</v>
      </c>
      <c r="F3" s="210" t="s">
        <v>11</v>
      </c>
      <c r="G3" s="210" t="s">
        <v>22</v>
      </c>
      <c r="H3" s="202" t="s">
        <v>16</v>
      </c>
      <c r="I3" s="203"/>
      <c r="J3" s="209"/>
      <c r="K3" s="210" t="s">
        <v>48</v>
      </c>
      <c r="L3" s="202" t="s">
        <v>17</v>
      </c>
      <c r="M3" s="203"/>
      <c r="N3" s="204"/>
      <c r="O3" s="204"/>
      <c r="P3" s="205"/>
      <c r="Q3" s="206" t="s">
        <v>18</v>
      </c>
      <c r="R3" s="207"/>
      <c r="S3" s="207"/>
      <c r="T3" s="207"/>
      <c r="U3" s="207"/>
      <c r="V3" s="207"/>
      <c r="W3" s="207"/>
      <c r="X3" s="208"/>
    </row>
    <row r="4" spans="1:24" ht="31.5" thickBot="1">
      <c r="A4" s="196"/>
      <c r="B4" s="198"/>
      <c r="C4" s="211"/>
      <c r="D4" s="196"/>
      <c r="E4" s="211"/>
      <c r="F4" s="211"/>
      <c r="G4" s="211"/>
      <c r="H4" s="77" t="s">
        <v>2</v>
      </c>
      <c r="I4" s="78" t="s">
        <v>3</v>
      </c>
      <c r="J4" s="79" t="s">
        <v>4</v>
      </c>
      <c r="K4" s="211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80" t="s">
        <v>35</v>
      </c>
    </row>
    <row r="5" spans="1:24" ht="15.75">
      <c r="A5" s="4" t="s">
        <v>5</v>
      </c>
      <c r="B5" s="98"/>
      <c r="C5" s="61">
        <v>1</v>
      </c>
      <c r="D5" s="62" t="s">
        <v>7</v>
      </c>
      <c r="E5" s="133" t="s">
        <v>53</v>
      </c>
      <c r="F5" s="171">
        <v>15</v>
      </c>
      <c r="G5" s="118"/>
      <c r="H5" s="99">
        <v>3.66</v>
      </c>
      <c r="I5" s="100">
        <v>3.54</v>
      </c>
      <c r="J5" s="101">
        <v>0</v>
      </c>
      <c r="K5" s="107">
        <v>46.5</v>
      </c>
      <c r="L5" s="99">
        <v>0</v>
      </c>
      <c r="M5" s="100">
        <v>4.4999999999999998E-2</v>
      </c>
      <c r="N5" s="100">
        <v>0.24</v>
      </c>
      <c r="O5" s="100">
        <v>43.2</v>
      </c>
      <c r="P5" s="102">
        <v>0.14000000000000001</v>
      </c>
      <c r="Q5" s="99">
        <v>150</v>
      </c>
      <c r="R5" s="100">
        <v>81.599999999999994</v>
      </c>
      <c r="S5" s="100">
        <v>7.05</v>
      </c>
      <c r="T5" s="100">
        <v>0.09</v>
      </c>
      <c r="U5" s="100">
        <v>13.2</v>
      </c>
      <c r="V5" s="100">
        <v>0</v>
      </c>
      <c r="W5" s="100">
        <v>0</v>
      </c>
      <c r="X5" s="101">
        <v>0</v>
      </c>
    </row>
    <row r="6" spans="1:24" ht="15.75">
      <c r="A6" s="4"/>
      <c r="B6" s="5"/>
      <c r="C6" s="46">
        <v>259</v>
      </c>
      <c r="D6" s="45" t="s">
        <v>9</v>
      </c>
      <c r="E6" s="81"/>
      <c r="F6" s="104"/>
      <c r="G6" s="104"/>
      <c r="H6" s="47"/>
      <c r="I6" s="48"/>
      <c r="J6" s="49"/>
      <c r="K6" s="50"/>
      <c r="L6" s="47"/>
      <c r="M6" s="48"/>
      <c r="N6" s="48"/>
      <c r="O6" s="48"/>
      <c r="P6" s="51"/>
      <c r="Q6" s="47"/>
      <c r="R6" s="48"/>
      <c r="S6" s="105"/>
      <c r="T6" s="48"/>
      <c r="U6" s="48"/>
      <c r="V6" s="48"/>
      <c r="W6" s="48"/>
      <c r="X6" s="49"/>
    </row>
    <row r="7" spans="1:24" ht="15.75">
      <c r="A7" s="103"/>
      <c r="B7" s="137"/>
      <c r="C7" s="11">
        <v>177</v>
      </c>
      <c r="D7" s="172" t="s">
        <v>9</v>
      </c>
      <c r="E7" s="106" t="s">
        <v>55</v>
      </c>
      <c r="F7" s="93">
        <v>90</v>
      </c>
      <c r="G7" s="91"/>
      <c r="H7" s="119">
        <v>19.71</v>
      </c>
      <c r="I7" s="120">
        <v>3.42</v>
      </c>
      <c r="J7" s="121">
        <v>1.26</v>
      </c>
      <c r="K7" s="122">
        <v>114.3</v>
      </c>
      <c r="L7" s="119">
        <v>0.06</v>
      </c>
      <c r="M7" s="120">
        <v>0.18</v>
      </c>
      <c r="N7" s="120">
        <v>3.98</v>
      </c>
      <c r="O7" s="120">
        <v>28.8</v>
      </c>
      <c r="P7" s="146">
        <v>0</v>
      </c>
      <c r="Q7" s="119">
        <v>21.32</v>
      </c>
      <c r="R7" s="120">
        <v>76.22</v>
      </c>
      <c r="S7" s="120">
        <v>22.3</v>
      </c>
      <c r="T7" s="120">
        <v>0.96</v>
      </c>
      <c r="U7" s="120">
        <v>360.2</v>
      </c>
      <c r="V7" s="120">
        <v>5.4000000000000003E-3</v>
      </c>
      <c r="W7" s="120">
        <v>0</v>
      </c>
      <c r="X7" s="121">
        <v>0.14000000000000001</v>
      </c>
    </row>
    <row r="8" spans="1:24" ht="15.75">
      <c r="A8" s="103"/>
      <c r="B8" s="173"/>
      <c r="C8" s="61">
        <v>516</v>
      </c>
      <c r="D8" s="62" t="s">
        <v>43</v>
      </c>
      <c r="E8" s="63" t="s">
        <v>44</v>
      </c>
      <c r="F8" s="64">
        <v>150</v>
      </c>
      <c r="G8" s="65"/>
      <c r="H8" s="66">
        <v>5.22</v>
      </c>
      <c r="I8" s="67">
        <v>5.35</v>
      </c>
      <c r="J8" s="68">
        <v>32.159999999999997</v>
      </c>
      <c r="K8" s="69">
        <v>197.67</v>
      </c>
      <c r="L8" s="66"/>
      <c r="M8" s="67">
        <v>0.2</v>
      </c>
      <c r="N8" s="67">
        <v>2.25</v>
      </c>
      <c r="O8" s="67">
        <v>30</v>
      </c>
      <c r="P8" s="70">
        <v>0.11</v>
      </c>
      <c r="Q8" s="66">
        <v>1.8</v>
      </c>
      <c r="R8" s="67">
        <v>14.87</v>
      </c>
      <c r="S8" s="67">
        <v>0</v>
      </c>
      <c r="T8" s="67">
        <v>0.02</v>
      </c>
      <c r="U8" s="67">
        <v>1.1000000000000001</v>
      </c>
      <c r="V8" s="67">
        <v>0</v>
      </c>
      <c r="W8" s="67">
        <v>0</v>
      </c>
      <c r="X8" s="68">
        <v>0</v>
      </c>
    </row>
    <row r="9" spans="1:24" ht="15.75">
      <c r="A9" s="103"/>
      <c r="B9" s="173"/>
      <c r="C9" s="12">
        <v>508</v>
      </c>
      <c r="D9" s="21" t="s">
        <v>38</v>
      </c>
      <c r="E9" s="73" t="s">
        <v>45</v>
      </c>
      <c r="F9" s="12">
        <v>200</v>
      </c>
      <c r="G9" s="73"/>
      <c r="H9" s="13">
        <v>0.5</v>
      </c>
      <c r="I9" s="14">
        <v>0</v>
      </c>
      <c r="J9" s="15">
        <v>28</v>
      </c>
      <c r="K9" s="22">
        <v>110</v>
      </c>
      <c r="L9" s="13">
        <v>0.01</v>
      </c>
      <c r="M9" s="19">
        <v>0</v>
      </c>
      <c r="N9" s="14">
        <v>0.5</v>
      </c>
      <c r="O9" s="14">
        <v>0</v>
      </c>
      <c r="P9" s="15">
        <v>0</v>
      </c>
      <c r="Q9" s="13">
        <v>28</v>
      </c>
      <c r="R9" s="14">
        <v>19</v>
      </c>
      <c r="S9" s="14">
        <v>7</v>
      </c>
      <c r="T9" s="14">
        <v>1.5</v>
      </c>
      <c r="U9" s="14">
        <v>0.6</v>
      </c>
      <c r="V9" s="14">
        <v>0</v>
      </c>
      <c r="W9" s="14">
        <v>0</v>
      </c>
      <c r="X9" s="15">
        <v>0</v>
      </c>
    </row>
    <row r="10" spans="1:24" ht="15.75">
      <c r="A10" s="103"/>
      <c r="B10" s="164"/>
      <c r="C10" s="70">
        <v>119</v>
      </c>
      <c r="D10" s="62" t="s">
        <v>39</v>
      </c>
      <c r="E10" s="55" t="s">
        <v>50</v>
      </c>
      <c r="F10" s="132">
        <v>25</v>
      </c>
      <c r="G10" s="71"/>
      <c r="H10" s="23">
        <v>1.78</v>
      </c>
      <c r="I10" s="24">
        <v>0.18</v>
      </c>
      <c r="J10" s="26">
        <v>11.05</v>
      </c>
      <c r="K10" s="107">
        <v>60</v>
      </c>
      <c r="L10" s="23">
        <v>2.5000000000000001E-2</v>
      </c>
      <c r="M10" s="24">
        <v>8.0000000000000002E-3</v>
      </c>
      <c r="N10" s="24">
        <v>0</v>
      </c>
      <c r="O10" s="24">
        <v>0</v>
      </c>
      <c r="P10" s="25">
        <v>0</v>
      </c>
      <c r="Q10" s="23">
        <v>9.25</v>
      </c>
      <c r="R10" s="24">
        <v>54.5</v>
      </c>
      <c r="S10" s="24">
        <v>16.25</v>
      </c>
      <c r="T10" s="24">
        <v>0.7</v>
      </c>
      <c r="U10" s="24">
        <v>23.25</v>
      </c>
      <c r="V10" s="24">
        <v>8.0000000000000004E-4</v>
      </c>
      <c r="W10" s="24">
        <v>2E-3</v>
      </c>
      <c r="X10" s="26">
        <v>0</v>
      </c>
    </row>
    <row r="11" spans="1:24" ht="15.75">
      <c r="A11" s="103"/>
      <c r="B11" s="53"/>
      <c r="C11" s="61">
        <v>120</v>
      </c>
      <c r="D11" s="62" t="s">
        <v>40</v>
      </c>
      <c r="E11" s="55" t="s">
        <v>14</v>
      </c>
      <c r="F11" s="132">
        <v>20</v>
      </c>
      <c r="G11" s="71"/>
      <c r="H11" s="23">
        <v>1.1399999999999999</v>
      </c>
      <c r="I11" s="24">
        <v>0.22</v>
      </c>
      <c r="J11" s="26">
        <v>7.44</v>
      </c>
      <c r="K11" s="107">
        <v>36.26</v>
      </c>
      <c r="L11" s="23">
        <v>0.02</v>
      </c>
      <c r="M11" s="24">
        <v>2.4E-2</v>
      </c>
      <c r="N11" s="24">
        <v>0.08</v>
      </c>
      <c r="O11" s="24">
        <v>0</v>
      </c>
      <c r="P11" s="25">
        <v>0</v>
      </c>
      <c r="Q11" s="23">
        <v>6.8</v>
      </c>
      <c r="R11" s="24">
        <v>24</v>
      </c>
      <c r="S11" s="24">
        <v>8.1999999999999993</v>
      </c>
      <c r="T11" s="24">
        <v>0.46</v>
      </c>
      <c r="U11" s="24">
        <v>73.5</v>
      </c>
      <c r="V11" s="24">
        <v>2E-3</v>
      </c>
      <c r="W11" s="24">
        <v>2E-3</v>
      </c>
      <c r="X11" s="26">
        <v>1.2E-2</v>
      </c>
    </row>
    <row r="12" spans="1:24" ht="15.75">
      <c r="A12" s="103"/>
      <c r="B12" s="136"/>
      <c r="C12" s="46"/>
      <c r="D12" s="174"/>
      <c r="E12" s="27" t="s">
        <v>41</v>
      </c>
      <c r="F12" s="28">
        <f>F5+F6+F8+F9+F10+F11</f>
        <v>410</v>
      </c>
      <c r="G12" s="29"/>
      <c r="H12" s="30">
        <f t="shared" ref="H12:X12" si="0">H5+H6+H8+H9+H10+H11</f>
        <v>12.299999999999999</v>
      </c>
      <c r="I12" s="31">
        <f t="shared" si="0"/>
        <v>9.2900000000000009</v>
      </c>
      <c r="J12" s="32">
        <f t="shared" si="0"/>
        <v>78.649999999999991</v>
      </c>
      <c r="K12" s="29">
        <f t="shared" si="0"/>
        <v>450.42999999999995</v>
      </c>
      <c r="L12" s="30">
        <f t="shared" si="0"/>
        <v>5.5000000000000007E-2</v>
      </c>
      <c r="M12" s="31">
        <f t="shared" si="0"/>
        <v>0.27700000000000002</v>
      </c>
      <c r="N12" s="31">
        <f t="shared" si="0"/>
        <v>3.0700000000000003</v>
      </c>
      <c r="O12" s="31">
        <f t="shared" si="0"/>
        <v>73.2</v>
      </c>
      <c r="P12" s="33">
        <f t="shared" si="0"/>
        <v>0.25</v>
      </c>
      <c r="Q12" s="30">
        <f t="shared" si="0"/>
        <v>195.85000000000002</v>
      </c>
      <c r="R12" s="31">
        <f t="shared" si="0"/>
        <v>193.97</v>
      </c>
      <c r="S12" s="31">
        <f t="shared" si="0"/>
        <v>38.5</v>
      </c>
      <c r="T12" s="31">
        <f t="shared" si="0"/>
        <v>2.77</v>
      </c>
      <c r="U12" s="31">
        <f t="shared" si="0"/>
        <v>111.65</v>
      </c>
      <c r="V12" s="31">
        <f t="shared" si="0"/>
        <v>2.8E-3</v>
      </c>
      <c r="W12" s="31">
        <f t="shared" si="0"/>
        <v>4.0000000000000001E-3</v>
      </c>
      <c r="X12" s="32">
        <f t="shared" si="0"/>
        <v>1.2E-2</v>
      </c>
    </row>
    <row r="13" spans="1:24" ht="15.75">
      <c r="A13" s="103"/>
      <c r="B13" s="137"/>
      <c r="C13" s="95"/>
      <c r="D13" s="175"/>
      <c r="E13" s="34" t="s">
        <v>41</v>
      </c>
      <c r="F13" s="35">
        <f>F5+F7+F8+F9+F10+F11</f>
        <v>500</v>
      </c>
      <c r="G13" s="36"/>
      <c r="H13" s="37">
        <f t="shared" ref="H13:X13" si="1">H5+H7+H8+H9+H10+H11</f>
        <v>32.01</v>
      </c>
      <c r="I13" s="38">
        <f t="shared" si="1"/>
        <v>12.709999999999999</v>
      </c>
      <c r="J13" s="39">
        <f t="shared" si="1"/>
        <v>79.91</v>
      </c>
      <c r="K13" s="36">
        <f t="shared" si="1"/>
        <v>564.73</v>
      </c>
      <c r="L13" s="37">
        <f t="shared" si="1"/>
        <v>0.115</v>
      </c>
      <c r="M13" s="38">
        <f t="shared" si="1"/>
        <v>0.45700000000000002</v>
      </c>
      <c r="N13" s="38">
        <f t="shared" si="1"/>
        <v>7.05</v>
      </c>
      <c r="O13" s="38">
        <f t="shared" si="1"/>
        <v>102</v>
      </c>
      <c r="P13" s="40">
        <f t="shared" si="1"/>
        <v>0.25</v>
      </c>
      <c r="Q13" s="37">
        <f t="shared" si="1"/>
        <v>217.17000000000002</v>
      </c>
      <c r="R13" s="38">
        <f t="shared" si="1"/>
        <v>270.19</v>
      </c>
      <c r="S13" s="38">
        <f t="shared" si="1"/>
        <v>60.8</v>
      </c>
      <c r="T13" s="38">
        <f t="shared" si="1"/>
        <v>3.7300000000000004</v>
      </c>
      <c r="U13" s="38">
        <f t="shared" si="1"/>
        <v>471.85</v>
      </c>
      <c r="V13" s="38">
        <f t="shared" si="1"/>
        <v>8.2000000000000007E-3</v>
      </c>
      <c r="W13" s="38">
        <f t="shared" si="1"/>
        <v>4.0000000000000001E-3</v>
      </c>
      <c r="X13" s="39">
        <f t="shared" si="1"/>
        <v>0.15200000000000002</v>
      </c>
    </row>
    <row r="14" spans="1:24" ht="15.75">
      <c r="A14" s="103"/>
      <c r="B14" s="136"/>
      <c r="C14" s="96"/>
      <c r="D14" s="176"/>
      <c r="E14" s="27" t="s">
        <v>42</v>
      </c>
      <c r="F14" s="41"/>
      <c r="G14" s="138"/>
      <c r="H14" s="110"/>
      <c r="I14" s="111"/>
      <c r="J14" s="112"/>
      <c r="K14" s="168">
        <f>K12/23.5</f>
        <v>19.16723404255319</v>
      </c>
      <c r="L14" s="110"/>
      <c r="M14" s="111"/>
      <c r="N14" s="111"/>
      <c r="O14" s="111"/>
      <c r="P14" s="114"/>
      <c r="Q14" s="110"/>
      <c r="R14" s="111"/>
      <c r="S14" s="111"/>
      <c r="T14" s="111"/>
      <c r="U14" s="111"/>
      <c r="V14" s="111"/>
      <c r="W14" s="111"/>
      <c r="X14" s="112"/>
    </row>
    <row r="15" spans="1:24" ht="16.5" thickBot="1">
      <c r="A15" s="103"/>
      <c r="B15" s="137"/>
      <c r="C15" s="167"/>
      <c r="D15" s="177"/>
      <c r="E15" s="43" t="s">
        <v>42</v>
      </c>
      <c r="F15" s="44"/>
      <c r="G15" s="97"/>
      <c r="H15" s="159"/>
      <c r="I15" s="160"/>
      <c r="J15" s="161"/>
      <c r="K15" s="178">
        <f>K13/23.5</f>
        <v>24.031063829787236</v>
      </c>
      <c r="L15" s="159"/>
      <c r="M15" s="160"/>
      <c r="N15" s="160"/>
      <c r="O15" s="160"/>
      <c r="P15" s="162"/>
      <c r="Q15" s="159"/>
      <c r="R15" s="160"/>
      <c r="S15" s="160"/>
      <c r="T15" s="160"/>
      <c r="U15" s="160"/>
      <c r="V15" s="160"/>
      <c r="W15" s="160"/>
      <c r="X15" s="161"/>
    </row>
    <row r="16" spans="1:24" ht="15.75">
      <c r="A16" s="2" t="s">
        <v>6</v>
      </c>
      <c r="B16" s="179"/>
      <c r="C16" s="3">
        <v>25</v>
      </c>
      <c r="D16" s="180" t="s">
        <v>7</v>
      </c>
      <c r="E16" s="181" t="s">
        <v>51</v>
      </c>
      <c r="F16" s="124">
        <v>150</v>
      </c>
      <c r="G16" s="182"/>
      <c r="H16" s="128">
        <v>0.6</v>
      </c>
      <c r="I16" s="126">
        <v>0.45</v>
      </c>
      <c r="J16" s="134">
        <v>12.3</v>
      </c>
      <c r="K16" s="131">
        <v>54.9</v>
      </c>
      <c r="L16" s="128">
        <v>0.03</v>
      </c>
      <c r="M16" s="126">
        <v>4.4999999999999998E-2</v>
      </c>
      <c r="N16" s="126">
        <v>7.5</v>
      </c>
      <c r="O16" s="126">
        <v>3</v>
      </c>
      <c r="P16" s="127">
        <v>0</v>
      </c>
      <c r="Q16" s="128">
        <v>28.5</v>
      </c>
      <c r="R16" s="126">
        <v>24</v>
      </c>
      <c r="S16" s="126">
        <v>18</v>
      </c>
      <c r="T16" s="126">
        <v>3.45</v>
      </c>
      <c r="U16" s="126">
        <v>232.5</v>
      </c>
      <c r="V16" s="126">
        <v>3.0000000000000001E-3</v>
      </c>
      <c r="W16" s="126">
        <v>2.9999999999999997E-4</v>
      </c>
      <c r="X16" s="134">
        <v>0.03</v>
      </c>
    </row>
    <row r="17" spans="1:24" ht="15.75">
      <c r="A17" s="4"/>
      <c r="B17" s="136" t="s">
        <v>36</v>
      </c>
      <c r="C17" s="46"/>
      <c r="D17" s="165"/>
      <c r="E17" s="183"/>
      <c r="F17" s="84"/>
      <c r="G17" s="184"/>
      <c r="H17" s="47"/>
      <c r="I17" s="48"/>
      <c r="J17" s="49"/>
      <c r="K17" s="50"/>
      <c r="L17" s="6"/>
      <c r="M17" s="7"/>
      <c r="N17" s="7"/>
      <c r="O17" s="7"/>
      <c r="P17" s="9"/>
      <c r="Q17" s="6"/>
      <c r="R17" s="7"/>
      <c r="S17" s="7"/>
      <c r="T17" s="7"/>
      <c r="U17" s="7"/>
      <c r="V17" s="7"/>
      <c r="W17" s="7"/>
      <c r="X17" s="8"/>
    </row>
    <row r="18" spans="1:24" ht="30.75">
      <c r="A18" s="4"/>
      <c r="B18" s="137" t="s">
        <v>37</v>
      </c>
      <c r="C18" s="91">
        <v>203</v>
      </c>
      <c r="D18" s="106" t="s">
        <v>8</v>
      </c>
      <c r="E18" s="185" t="s">
        <v>56</v>
      </c>
      <c r="F18" s="82" t="s">
        <v>57</v>
      </c>
      <c r="G18" s="83"/>
      <c r="H18" s="119">
        <v>3.8</v>
      </c>
      <c r="I18" s="120">
        <v>3.73</v>
      </c>
      <c r="J18" s="121">
        <v>15.43</v>
      </c>
      <c r="K18" s="122">
        <v>105.12</v>
      </c>
      <c r="L18" s="119">
        <v>0.08</v>
      </c>
      <c r="M18" s="120">
        <v>6.3E-2</v>
      </c>
      <c r="N18" s="120">
        <v>3.94</v>
      </c>
      <c r="O18" s="120">
        <v>178</v>
      </c>
      <c r="P18" s="146">
        <v>0.06</v>
      </c>
      <c r="Q18" s="119">
        <v>11.5</v>
      </c>
      <c r="R18" s="120">
        <v>62.5</v>
      </c>
      <c r="S18" s="120">
        <v>19.16</v>
      </c>
      <c r="T18" s="120">
        <v>0.96</v>
      </c>
      <c r="U18" s="120">
        <v>319.2</v>
      </c>
      <c r="V18" s="120">
        <v>4.0000000000000001E-3</v>
      </c>
      <c r="W18" s="120">
        <v>0</v>
      </c>
      <c r="X18" s="121">
        <v>2.1000000000000001E-2</v>
      </c>
    </row>
    <row r="19" spans="1:24" ht="15.75">
      <c r="A19" s="52"/>
      <c r="B19" s="173"/>
      <c r="C19" s="10">
        <v>437</v>
      </c>
      <c r="D19" s="90" t="s">
        <v>9</v>
      </c>
      <c r="E19" s="92" t="s">
        <v>54</v>
      </c>
      <c r="F19" s="83">
        <v>100</v>
      </c>
      <c r="G19" s="11"/>
      <c r="H19" s="153">
        <v>15.3</v>
      </c>
      <c r="I19" s="154">
        <v>17.690000000000001</v>
      </c>
      <c r="J19" s="155">
        <v>3.55</v>
      </c>
      <c r="K19" s="156">
        <v>234.55</v>
      </c>
      <c r="L19" s="153">
        <v>0.06</v>
      </c>
      <c r="M19" s="157">
        <v>0.11</v>
      </c>
      <c r="N19" s="154">
        <v>2.44</v>
      </c>
      <c r="O19" s="154">
        <v>0</v>
      </c>
      <c r="P19" s="158">
        <v>0</v>
      </c>
      <c r="Q19" s="153">
        <v>11.39</v>
      </c>
      <c r="R19" s="154">
        <v>159.18</v>
      </c>
      <c r="S19" s="154">
        <v>20.86</v>
      </c>
      <c r="T19" s="154">
        <v>2.3199999999999998</v>
      </c>
      <c r="U19" s="154">
        <v>266.67</v>
      </c>
      <c r="V19" s="154">
        <v>6.0000000000000001E-3</v>
      </c>
      <c r="W19" s="154">
        <v>0</v>
      </c>
      <c r="X19" s="155">
        <v>0.05</v>
      </c>
    </row>
    <row r="20" spans="1:24" ht="15.75">
      <c r="A20" s="52"/>
      <c r="B20" s="53"/>
      <c r="C20" s="12">
        <v>511</v>
      </c>
      <c r="D20" s="73" t="s">
        <v>15</v>
      </c>
      <c r="E20" s="21" t="s">
        <v>52</v>
      </c>
      <c r="F20" s="94">
        <v>150</v>
      </c>
      <c r="G20" s="12"/>
      <c r="H20" s="59">
        <v>3.7</v>
      </c>
      <c r="I20" s="57">
        <v>5.2</v>
      </c>
      <c r="J20" s="60">
        <v>38.5</v>
      </c>
      <c r="K20" s="20">
        <v>219</v>
      </c>
      <c r="L20" s="59">
        <v>0.02</v>
      </c>
      <c r="M20" s="59">
        <v>0.03</v>
      </c>
      <c r="N20" s="57">
        <v>0</v>
      </c>
      <c r="O20" s="57">
        <v>0.21</v>
      </c>
      <c r="P20" s="60">
        <v>0.08</v>
      </c>
      <c r="Q20" s="56">
        <v>57.73</v>
      </c>
      <c r="R20" s="57">
        <v>92.89</v>
      </c>
      <c r="S20" s="129">
        <v>16.2</v>
      </c>
      <c r="T20" s="57">
        <v>0.76</v>
      </c>
      <c r="U20" s="57">
        <v>0.52</v>
      </c>
      <c r="V20" s="57">
        <v>0</v>
      </c>
      <c r="W20" s="57">
        <v>8.0000000000000002E-3</v>
      </c>
      <c r="X20" s="58">
        <v>2.7E-2</v>
      </c>
    </row>
    <row r="21" spans="1:24" ht="15.75">
      <c r="A21" s="123"/>
      <c r="B21" s="125"/>
      <c r="C21" s="12">
        <v>101</v>
      </c>
      <c r="D21" s="21" t="s">
        <v>38</v>
      </c>
      <c r="E21" s="88" t="s">
        <v>58</v>
      </c>
      <c r="F21" s="72">
        <v>200</v>
      </c>
      <c r="G21" s="18"/>
      <c r="H21" s="13">
        <v>0.8</v>
      </c>
      <c r="I21" s="14">
        <v>0</v>
      </c>
      <c r="J21" s="15">
        <v>24.6</v>
      </c>
      <c r="K21" s="16">
        <v>101.2</v>
      </c>
      <c r="L21" s="13">
        <v>0</v>
      </c>
      <c r="M21" s="14">
        <v>0.04</v>
      </c>
      <c r="N21" s="14">
        <v>140</v>
      </c>
      <c r="O21" s="14">
        <v>100</v>
      </c>
      <c r="P21" s="17">
        <v>0</v>
      </c>
      <c r="Q21" s="13">
        <v>21.6</v>
      </c>
      <c r="R21" s="14">
        <v>6.8</v>
      </c>
      <c r="S21" s="14">
        <v>3.4</v>
      </c>
      <c r="T21" s="14">
        <v>0.66</v>
      </c>
      <c r="U21" s="14">
        <v>8.68</v>
      </c>
      <c r="V21" s="14">
        <v>0</v>
      </c>
      <c r="W21" s="14">
        <v>0</v>
      </c>
      <c r="X21" s="15">
        <v>0</v>
      </c>
    </row>
    <row r="22" spans="1:24" ht="15.75">
      <c r="A22" s="123"/>
      <c r="B22" s="125"/>
      <c r="C22" s="69">
        <v>119</v>
      </c>
      <c r="D22" s="163" t="s">
        <v>13</v>
      </c>
      <c r="E22" s="54" t="s">
        <v>13</v>
      </c>
      <c r="F22" s="53">
        <v>30</v>
      </c>
      <c r="G22" s="89"/>
      <c r="H22" s="23">
        <v>2.13</v>
      </c>
      <c r="I22" s="24">
        <v>0.21</v>
      </c>
      <c r="J22" s="26">
        <v>13.26</v>
      </c>
      <c r="K22" s="107">
        <v>72</v>
      </c>
      <c r="L22" s="23">
        <v>0.03</v>
      </c>
      <c r="M22" s="24">
        <v>0.01</v>
      </c>
      <c r="N22" s="24">
        <v>0</v>
      </c>
      <c r="O22" s="24">
        <v>0</v>
      </c>
      <c r="P22" s="25">
        <v>0</v>
      </c>
      <c r="Q22" s="23">
        <v>11.1</v>
      </c>
      <c r="R22" s="24">
        <v>65.400000000000006</v>
      </c>
      <c r="S22" s="24">
        <v>19.5</v>
      </c>
      <c r="T22" s="24">
        <v>0.84</v>
      </c>
      <c r="U22" s="24">
        <v>27.9</v>
      </c>
      <c r="V22" s="24">
        <v>1E-3</v>
      </c>
      <c r="W22" s="24">
        <v>2E-3</v>
      </c>
      <c r="X22" s="26">
        <v>0</v>
      </c>
    </row>
    <row r="23" spans="1:24" ht="15.75">
      <c r="A23" s="123"/>
      <c r="B23" s="53"/>
      <c r="C23" s="69">
        <v>120</v>
      </c>
      <c r="D23" s="163" t="s">
        <v>14</v>
      </c>
      <c r="E23" s="54" t="s">
        <v>14</v>
      </c>
      <c r="F23" s="53">
        <v>20</v>
      </c>
      <c r="G23" s="89"/>
      <c r="H23" s="23">
        <v>1.1399999999999999</v>
      </c>
      <c r="I23" s="24">
        <v>0.22</v>
      </c>
      <c r="J23" s="26">
        <v>7.44</v>
      </c>
      <c r="K23" s="107">
        <v>36.26</v>
      </c>
      <c r="L23" s="23">
        <v>0.02</v>
      </c>
      <c r="M23" s="24">
        <v>2.4E-2</v>
      </c>
      <c r="N23" s="24">
        <v>0.08</v>
      </c>
      <c r="O23" s="24">
        <v>0</v>
      </c>
      <c r="P23" s="25">
        <v>0</v>
      </c>
      <c r="Q23" s="23">
        <v>6.8</v>
      </c>
      <c r="R23" s="24">
        <v>24</v>
      </c>
      <c r="S23" s="24">
        <v>8.1999999999999993</v>
      </c>
      <c r="T23" s="24">
        <v>0.46</v>
      </c>
      <c r="U23" s="24">
        <v>73.5</v>
      </c>
      <c r="V23" s="24">
        <v>2E-3</v>
      </c>
      <c r="W23" s="24">
        <v>2E-3</v>
      </c>
      <c r="X23" s="26">
        <v>1.2E-2</v>
      </c>
    </row>
    <row r="24" spans="1:24" ht="15.75">
      <c r="A24" s="52"/>
      <c r="B24" s="136"/>
      <c r="C24" s="96"/>
      <c r="D24" s="186"/>
      <c r="E24" s="187" t="s">
        <v>41</v>
      </c>
      <c r="F24" s="147">
        <f>F16+F19+F20+F21+F22+F23+210</f>
        <v>860</v>
      </c>
      <c r="G24" s="166"/>
      <c r="H24" s="30">
        <f>H16+H17+H19+H20+H21+H22+H23</f>
        <v>23.67</v>
      </c>
      <c r="I24" s="31">
        <f t="shared" ref="I24:X24" si="2">I16+I17+I19+I20+I21+I22+I23</f>
        <v>23.77</v>
      </c>
      <c r="J24" s="32">
        <f t="shared" si="2"/>
        <v>99.65</v>
      </c>
      <c r="K24" s="138">
        <f t="shared" si="2"/>
        <v>717.91</v>
      </c>
      <c r="L24" s="30">
        <f t="shared" si="2"/>
        <v>0.16</v>
      </c>
      <c r="M24" s="31">
        <f t="shared" si="2"/>
        <v>0.25900000000000001</v>
      </c>
      <c r="N24" s="31">
        <f t="shared" si="2"/>
        <v>150.02000000000001</v>
      </c>
      <c r="O24" s="31">
        <f t="shared" si="2"/>
        <v>103.21</v>
      </c>
      <c r="P24" s="33">
        <f t="shared" si="2"/>
        <v>0.08</v>
      </c>
      <c r="Q24" s="30">
        <f t="shared" si="2"/>
        <v>137.12</v>
      </c>
      <c r="R24" s="31">
        <f t="shared" si="2"/>
        <v>372.27</v>
      </c>
      <c r="S24" s="31">
        <f t="shared" si="2"/>
        <v>86.160000000000011</v>
      </c>
      <c r="T24" s="31">
        <f t="shared" si="2"/>
        <v>8.49</v>
      </c>
      <c r="U24" s="31">
        <f t="shared" si="2"/>
        <v>609.77</v>
      </c>
      <c r="V24" s="31">
        <f t="shared" si="2"/>
        <v>1.2000000000000002E-2</v>
      </c>
      <c r="W24" s="31">
        <f t="shared" si="2"/>
        <v>1.23E-2</v>
      </c>
      <c r="X24" s="32">
        <f t="shared" si="2"/>
        <v>0.11899999999999999</v>
      </c>
    </row>
    <row r="25" spans="1:24" ht="15.75">
      <c r="A25" s="52"/>
      <c r="B25" s="188"/>
      <c r="C25" s="95"/>
      <c r="D25" s="189"/>
      <c r="E25" s="190" t="s">
        <v>41</v>
      </c>
      <c r="F25" s="108">
        <f>F16+F19+F20+F21+F22+F23+210</f>
        <v>860</v>
      </c>
      <c r="G25" s="109"/>
      <c r="H25" s="37">
        <f>H16+H18+H19+H20+H21+H22+H23</f>
        <v>27.47</v>
      </c>
      <c r="I25" s="38">
        <f t="shared" ref="I25:X25" si="3">I16+I18+I19+I20+I21+I22+I23</f>
        <v>27.5</v>
      </c>
      <c r="J25" s="39">
        <f t="shared" si="3"/>
        <v>115.08</v>
      </c>
      <c r="K25" s="36">
        <f t="shared" si="3"/>
        <v>823.03000000000009</v>
      </c>
      <c r="L25" s="37">
        <f t="shared" si="3"/>
        <v>0.23999999999999996</v>
      </c>
      <c r="M25" s="38">
        <f t="shared" si="3"/>
        <v>0.32200000000000001</v>
      </c>
      <c r="N25" s="38">
        <f t="shared" si="3"/>
        <v>153.96</v>
      </c>
      <c r="O25" s="38">
        <f t="shared" si="3"/>
        <v>281.21000000000004</v>
      </c>
      <c r="P25" s="40">
        <f t="shared" si="3"/>
        <v>0.14000000000000001</v>
      </c>
      <c r="Q25" s="37">
        <f t="shared" si="3"/>
        <v>148.62</v>
      </c>
      <c r="R25" s="38">
        <f t="shared" si="3"/>
        <v>434.77</v>
      </c>
      <c r="S25" s="38">
        <f t="shared" si="3"/>
        <v>105.32000000000001</v>
      </c>
      <c r="T25" s="38">
        <f t="shared" si="3"/>
        <v>9.4500000000000011</v>
      </c>
      <c r="U25" s="38">
        <f t="shared" si="3"/>
        <v>928.97</v>
      </c>
      <c r="V25" s="38">
        <f t="shared" si="3"/>
        <v>1.6E-2</v>
      </c>
      <c r="W25" s="38">
        <f t="shared" si="3"/>
        <v>1.23E-2</v>
      </c>
      <c r="X25" s="39">
        <f t="shared" si="3"/>
        <v>0.14000000000000001</v>
      </c>
    </row>
    <row r="26" spans="1:24" ht="15.75">
      <c r="A26" s="52"/>
      <c r="B26" s="191"/>
      <c r="C26" s="96"/>
      <c r="D26" s="186"/>
      <c r="E26" s="192" t="s">
        <v>42</v>
      </c>
      <c r="F26" s="147"/>
      <c r="G26" s="166"/>
      <c r="H26" s="110"/>
      <c r="I26" s="111"/>
      <c r="J26" s="112"/>
      <c r="K26" s="113">
        <f>K24/23.5</f>
        <v>30.549361702127658</v>
      </c>
      <c r="L26" s="110"/>
      <c r="M26" s="111"/>
      <c r="N26" s="111"/>
      <c r="O26" s="111"/>
      <c r="P26" s="114"/>
      <c r="Q26" s="110"/>
      <c r="R26" s="111"/>
      <c r="S26" s="111"/>
      <c r="T26" s="111"/>
      <c r="U26" s="111"/>
      <c r="V26" s="111"/>
      <c r="W26" s="111"/>
      <c r="X26" s="112"/>
    </row>
    <row r="27" spans="1:24" ht="16.5" thickBot="1">
      <c r="A27" s="74"/>
      <c r="B27" s="139"/>
      <c r="C27" s="97"/>
      <c r="D27" s="42"/>
      <c r="E27" s="193" t="s">
        <v>42</v>
      </c>
      <c r="F27" s="42"/>
      <c r="G27" s="167"/>
      <c r="H27" s="115"/>
      <c r="I27" s="116"/>
      <c r="J27" s="117"/>
      <c r="K27" s="194">
        <f>K25/23.5</f>
        <v>35.022553191489365</v>
      </c>
      <c r="L27" s="115"/>
      <c r="M27" s="116"/>
      <c r="N27" s="116"/>
      <c r="O27" s="116"/>
      <c r="P27" s="148"/>
      <c r="Q27" s="115"/>
      <c r="R27" s="116"/>
      <c r="S27" s="116"/>
      <c r="T27" s="116"/>
      <c r="U27" s="116"/>
      <c r="V27" s="116"/>
      <c r="W27" s="116"/>
      <c r="X27" s="117"/>
    </row>
    <row r="28" spans="1:24" ht="15.75">
      <c r="A28"/>
      <c r="B28" s="135"/>
      <c r="C28" s="149"/>
      <c r="D28" s="149"/>
      <c r="E28" s="130"/>
      <c r="F28" s="130"/>
      <c r="G28" s="130"/>
      <c r="H28" s="169"/>
      <c r="I28" s="130"/>
      <c r="J28" s="130"/>
      <c r="K28" s="170"/>
      <c r="L28" s="130"/>
      <c r="M28" s="130"/>
      <c r="N28" s="130"/>
      <c r="O28" s="130"/>
      <c r="P28" s="130"/>
      <c r="Q28" s="130"/>
      <c r="R28" s="130"/>
      <c r="S28" s="130"/>
      <c r="T28"/>
      <c r="U28"/>
      <c r="V28"/>
      <c r="W28"/>
      <c r="X28"/>
    </row>
    <row r="29" spans="1:24">
      <c r="A29"/>
      <c r="B29" s="75"/>
      <c r="C29" s="75"/>
      <c r="D29" s="75"/>
      <c r="E29"/>
      <c r="F29"/>
      <c r="G29"/>
      <c r="H29"/>
      <c r="I29"/>
      <c r="J29"/>
      <c r="K29"/>
      <c r="L29" s="150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 s="140" t="s">
        <v>46</v>
      </c>
      <c r="B30" s="141"/>
      <c r="C30" s="142"/>
      <c r="D30" s="142"/>
      <c r="E30" s="15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 s="143" t="s">
        <v>47</v>
      </c>
      <c r="B31" s="144"/>
      <c r="C31" s="145"/>
      <c r="D31" s="145"/>
      <c r="E31" s="15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 s="152"/>
      <c r="B32" s="151"/>
      <c r="C32" s="151"/>
      <c r="D32" s="151"/>
      <c r="E32" s="15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 s="152"/>
      <c r="B33" s="151"/>
      <c r="C33" s="151"/>
      <c r="D33" s="151"/>
      <c r="E33" s="15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 s="75"/>
      <c r="C34" s="75"/>
      <c r="D34" s="75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B35" s="75"/>
      <c r="C35" s="75"/>
      <c r="D35" s="7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>
      <c r="A36"/>
      <c r="B36" s="75"/>
      <c r="C36" s="75"/>
      <c r="D36" s="75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>
      <c r="A37"/>
      <c r="B37" s="75"/>
      <c r="C37" s="75"/>
      <c r="D37" s="75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>
      <c r="A38"/>
      <c r="B38" s="75"/>
      <c r="C38" s="75"/>
      <c r="D38" s="75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2022-03-24T02:12:24Z</dcterms:modified>
</cp:coreProperties>
</file>