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53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1"/>
  <c r="I11"/>
  <c r="J11"/>
  <c r="K11"/>
  <c r="L11"/>
  <c r="M11"/>
  <c r="N11"/>
  <c r="O11"/>
  <c r="P11"/>
  <c r="Q11"/>
  <c r="R11"/>
  <c r="S11"/>
  <c r="T11"/>
  <c r="U11"/>
  <c r="V11"/>
  <c r="W11"/>
  <c r="K12"/>
  <c r="F19"/>
  <c r="H19"/>
  <c r="I19"/>
  <c r="J19"/>
  <c r="K19"/>
  <c r="K20" s="1"/>
  <c r="L19"/>
  <c r="M19"/>
  <c r="N19"/>
  <c r="O19"/>
  <c r="P19"/>
  <c r="Q19"/>
  <c r="R19"/>
  <c r="S19"/>
  <c r="T19"/>
  <c r="U19"/>
  <c r="V19"/>
  <c r="W19"/>
  <c r="X19"/>
  <c r="X11"/>
</calcChain>
</file>

<file path=xl/sharedStrings.xml><?xml version="1.0" encoding="utf-8"?>
<sst xmlns="http://schemas.openxmlformats.org/spreadsheetml/2006/main" count="64" uniqueCount="57">
  <si>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</si>
  <si>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</si>
  <si>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</si>
  <si>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</si>
  <si>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</si>
  <si>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</si>
  <si>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</si>
  <si>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</si>
  <si>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</si>
  <si>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</si>
  <si>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</si>
  <si>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Выход, г</t>
  </si>
  <si>
    <t>МБОУ СОШ №60</t>
  </si>
  <si>
    <t>Хлеб пшеничный</t>
  </si>
  <si>
    <t>Хлеб ржаной</t>
  </si>
  <si>
    <t xml:space="preserve">       Пищевые вещества, г</t>
  </si>
  <si>
    <t>Витамины, мг</t>
  </si>
  <si>
    <t>Минеральные вещества, мг</t>
  </si>
  <si>
    <t xml:space="preserve"> Прием пищи</t>
  </si>
  <si>
    <t xml:space="preserve"> Раздел</t>
  </si>
  <si>
    <t>Наименование блюд</t>
  </si>
  <si>
    <t xml:space="preserve"> цена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</si>
  <si>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</si>
  <si>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</si>
  <si>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</si>
  <si>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</si>
  <si>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</si>
  <si>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</si>
  <si>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</si>
  <si>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</si>
  <si>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</si>
  <si>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</si>
  <si>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</si>
  <si>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</si>
  <si>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</si>
  <si>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</si>
  <si>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</si>
  <si>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</si>
  <si>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</si>
  <si>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</si>
  <si>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Энергетическая ценность, ккал</t>
  </si>
  <si>
    <t>№ рецептуры</t>
  </si>
  <si>
    <t>Компот из сухофруктов</t>
  </si>
  <si>
    <t>Блинчики с маслом (2 шт)</t>
  </si>
  <si>
    <t>90/10</t>
  </si>
  <si>
    <t>горячее блюдо</t>
  </si>
  <si>
    <t>Каша  рисовая молочная с маслом</t>
  </si>
  <si>
    <t>гор.напиток</t>
  </si>
  <si>
    <t>Чай с сахаром и лимоном</t>
  </si>
  <si>
    <t>200/7</t>
  </si>
  <si>
    <t xml:space="preserve">Хлеб ржаной </t>
  </si>
  <si>
    <t>этик.</t>
  </si>
  <si>
    <t>Фруктовый десерт</t>
  </si>
  <si>
    <t>Фрукты в ассортименте (груша)</t>
  </si>
  <si>
    <t>Щи с мясом и сметаной</t>
  </si>
  <si>
    <t>200/10/10</t>
  </si>
  <si>
    <t>Плов с мясом (говядина)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</si>
</sst>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1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38">
    <xf numFmtId="0" fontId="0" fillId="0" borderId="0" xfId="0"/>
    <xf numFmtId="0" fontId="2" fillId="0" borderId="24" xfId="0" applyFont="1" applyBorder="1" applyAlignment="1">
      <alignment horizontal="center" wrapText="1"/>
    </xf>
    <xf numFmtId="0" fontId="4" fillId="0" borderId="14" xfId="0" applyFont="1" applyBorder="1"/>
    <xf numFmtId="0" fontId="4" fillId="0" borderId="2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4" fillId="0" borderId="6" xfId="0" applyFont="1" applyBorder="1"/>
    <xf numFmtId="0" fontId="4" fillId="0" borderId="2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29" xfId="0" applyFont="1" applyBorder="1"/>
    <xf numFmtId="164" fontId="5" fillId="0" borderId="10" xfId="0" applyNumberFormat="1" applyFont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4" fillId="3" borderId="29" xfId="0" applyFont="1" applyFill="1" applyBorder="1"/>
    <xf numFmtId="0" fontId="4" fillId="0" borderId="10" xfId="0" applyFont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49" fontId="3" fillId="2" borderId="1" xfId="0" applyNumberFormat="1" applyFont="1" applyFill="1" applyBorder="1" applyAlignment="1" applyProtection="1">
      <alignment wrapText="1"/>
      <protection locked="0"/>
    </xf>
    <xf numFmtId="14" fontId="3" fillId="2" borderId="1" xfId="0" applyNumberFormat="1" applyFont="1" applyFill="1" applyBorder="1" applyAlignment="1" applyProtection="1">
      <alignment wrapText="1"/>
      <protection locked="0"/>
    </xf>
    <xf numFmtId="0" fontId="4" fillId="0" borderId="18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4" fillId="3" borderId="10" xfId="0" applyFont="1" applyFill="1" applyBorder="1"/>
    <xf numFmtId="0" fontId="4" fillId="3" borderId="2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8" fillId="0" borderId="0" xfId="0" applyFont="1" applyBorder="1"/>
    <xf numFmtId="164" fontId="0" fillId="0" borderId="0" xfId="0" applyNumberFormat="1" applyFont="1"/>
    <xf numFmtId="0" fontId="0" fillId="0" borderId="0" xfId="0" applyBorder="1"/>
    <xf numFmtId="0" fontId="4" fillId="0" borderId="36" xfId="0" applyFont="1" applyBorder="1"/>
    <xf numFmtId="0" fontId="4" fillId="3" borderId="36" xfId="0" applyFont="1" applyFill="1" applyBorder="1" applyAlignment="1">
      <alignment horizontal="left"/>
    </xf>
    <xf numFmtId="0" fontId="3" fillId="3" borderId="36" xfId="0" applyFont="1" applyFill="1" applyBorder="1"/>
    <xf numFmtId="0" fontId="3" fillId="3" borderId="22" xfId="0" applyFont="1" applyFill="1" applyBorder="1"/>
    <xf numFmtId="0" fontId="4" fillId="0" borderId="28" xfId="0" applyFont="1" applyBorder="1" applyAlignment="1">
      <alignment horizontal="center"/>
    </xf>
    <xf numFmtId="0" fontId="4" fillId="0" borderId="28" xfId="0" applyFont="1" applyBorder="1"/>
    <xf numFmtId="0" fontId="4" fillId="0" borderId="38" xfId="0" applyFont="1" applyBorder="1" applyAlignment="1"/>
    <xf numFmtId="0" fontId="3" fillId="0" borderId="37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4" fillId="3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right"/>
    </xf>
    <xf numFmtId="164" fontId="5" fillId="3" borderId="10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4" fillId="0" borderId="29" xfId="0" applyFont="1" applyBorder="1" applyAlignment="1">
      <alignment wrapText="1"/>
    </xf>
    <xf numFmtId="0" fontId="10" fillId="0" borderId="2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3" borderId="10" xfId="0" applyFont="1" applyFill="1" applyBorder="1"/>
    <xf numFmtId="164" fontId="4" fillId="3" borderId="10" xfId="0" applyNumberFormat="1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64" fontId="1" fillId="3" borderId="10" xfId="0" applyNumberFormat="1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0" borderId="17" xfId="0" applyFont="1" applyBorder="1"/>
    <xf numFmtId="0" fontId="4" fillId="0" borderId="26" xfId="0" applyFont="1" applyBorder="1" applyAlignment="1">
      <alignment wrapText="1"/>
    </xf>
    <xf numFmtId="0" fontId="4" fillId="0" borderId="1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3" fillId="0" borderId="29" xfId="0" applyFont="1" applyBorder="1"/>
    <xf numFmtId="0" fontId="1" fillId="0" borderId="29" xfId="0" applyFont="1" applyBorder="1" applyAlignment="1">
      <alignment horizontal="center"/>
    </xf>
    <xf numFmtId="0" fontId="3" fillId="0" borderId="10" xfId="0" applyFont="1" applyBorder="1"/>
    <xf numFmtId="0" fontId="4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3" fillId="0" borderId="32" xfId="0" applyFont="1" applyBorder="1"/>
    <xf numFmtId="0" fontId="2" fillId="3" borderId="34" xfId="0" applyFont="1" applyFill="1" applyBorder="1"/>
    <xf numFmtId="0" fontId="3" fillId="0" borderId="34" xfId="0" applyFont="1" applyBorder="1"/>
    <xf numFmtId="0" fontId="4" fillId="0" borderId="13" xfId="0" applyFont="1" applyBorder="1"/>
    <xf numFmtId="0" fontId="4" fillId="0" borderId="8" xfId="0" applyFont="1" applyBorder="1"/>
    <xf numFmtId="0" fontId="4" fillId="0" borderId="9" xfId="0" applyFont="1" applyBorder="1"/>
    <xf numFmtId="164" fontId="1" fillId="0" borderId="34" xfId="0" applyNumberFormat="1" applyFont="1" applyBorder="1" applyAlignment="1">
      <alignment horizontal="center"/>
    </xf>
    <xf numFmtId="0" fontId="3" fillId="0" borderId="13" xfId="0" applyFont="1" applyBorder="1"/>
    <xf numFmtId="0" fontId="3" fillId="0" borderId="35" xfId="0" applyFont="1" applyBorder="1"/>
    <xf numFmtId="0" fontId="3" fillId="0" borderId="8" xfId="0" applyFont="1" applyBorder="1"/>
    <xf numFmtId="0" fontId="3" fillId="0" borderId="9" xfId="0" applyFont="1" applyBorder="1"/>
    <xf numFmtId="0" fontId="9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3" borderId="0" xfId="0" applyFont="1" applyFill="1" applyBorder="1"/>
    <xf numFmtId="0" fontId="4" fillId="0" borderId="15" xfId="0" applyFont="1" applyFill="1" applyBorder="1"/>
    <xf numFmtId="0" fontId="4" fillId="0" borderId="36" xfId="0" applyFont="1" applyFill="1" applyBorder="1"/>
    <xf numFmtId="0" fontId="3" fillId="0" borderId="6" xfId="0" applyFont="1" applyBorder="1"/>
    <xf numFmtId="0" fontId="3" fillId="0" borderId="21" xfId="0" applyFont="1" applyBorder="1"/>
    <xf numFmtId="0" fontId="5" fillId="0" borderId="31" xfId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X35"/>
  <sheetViews>
    <sheetView tabSelected="1" zoomScale="55" zoomScaleNormal="55" workbookViewId="0">
      <selection activeCell="J35" sqref="J35"/>
    </sheetView>
  </sheetViews>
  <sheetFormatPr defaultRowHeight="15"/>
  <cols>
    <col min="1" max="1" width="12.140625" style="24" customWidth="1"/>
    <col min="2" max="2" width="8.7109375" style="24" customWidth="1"/>
    <col min="3" max="3" width="15.7109375" style="24" customWidth="1"/>
    <col min="4" max="4" width="17.7109375" style="24" customWidth="1"/>
    <col min="5" max="5" width="40.7109375" style="24" customWidth="1"/>
    <col min="6" max="6" width="14.5703125" style="24" customWidth="1"/>
    <col min="7" max="7" width="13.42578125" style="24" customWidth="1"/>
    <col min="8" max="9" width="12.7109375" style="24" customWidth="1"/>
    <col min="10" max="10" width="13.7109375" style="24" customWidth="1"/>
    <col min="11" max="11" width="21.7109375" style="24" customWidth="1"/>
    <col min="12" max="24" width="10.7109375" style="24" customWidth="1"/>
    <col min="25" max="16384" width="9.140625" style="24"/>
  </cols>
  <sheetData>
    <row r="1" spans="1:24" ht="15.75">
      <c r="A1" s="29" t="s">
        <v>0</v>
      </c>
      <c r="B1" s="125" t="s">
        <v>12</v>
      </c>
      <c r="C1" s="126"/>
      <c r="D1" s="127"/>
      <c r="E1" s="29" t="s">
        <v>10</v>
      </c>
      <c r="F1" s="30"/>
      <c r="G1" s="29"/>
      <c r="H1" s="29"/>
      <c r="I1" s="29" t="s">
        <v>1</v>
      </c>
      <c r="J1" s="31">
        <v>44655</v>
      </c>
    </row>
    <row r="2" spans="1:24" ht="15.75" thickBot="1"/>
    <row r="3" spans="1:24" ht="16.5" thickBot="1">
      <c r="A3" s="121" t="s">
        <v>18</v>
      </c>
      <c r="B3" s="123"/>
      <c r="C3" s="136" t="s">
        <v>41</v>
      </c>
      <c r="D3" s="121" t="s">
        <v>19</v>
      </c>
      <c r="E3" s="136" t="s">
        <v>20</v>
      </c>
      <c r="F3" s="136" t="s">
        <v>11</v>
      </c>
      <c r="G3" s="136" t="s">
        <v>21</v>
      </c>
      <c r="H3" s="128" t="s">
        <v>15</v>
      </c>
      <c r="I3" s="129"/>
      <c r="J3" s="135"/>
      <c r="K3" s="136" t="s">
        <v>40</v>
      </c>
      <c r="L3" s="128" t="s">
        <v>16</v>
      </c>
      <c r="M3" s="129"/>
      <c r="N3" s="130"/>
      <c r="O3" s="130"/>
      <c r="P3" s="131"/>
      <c r="Q3" s="132" t="s">
        <v>17</v>
      </c>
      <c r="R3" s="133"/>
      <c r="S3" s="133"/>
      <c r="T3" s="133"/>
      <c r="U3" s="133"/>
      <c r="V3" s="133"/>
      <c r="W3" s="133"/>
      <c r="X3" s="134"/>
    </row>
    <row r="4" spans="1:24" ht="31.5" thickBot="1">
      <c r="A4" s="122"/>
      <c r="B4" s="124"/>
      <c r="C4" s="137"/>
      <c r="D4" s="122"/>
      <c r="E4" s="137"/>
      <c r="F4" s="137"/>
      <c r="G4" s="137"/>
      <c r="H4" s="25" t="s">
        <v>2</v>
      </c>
      <c r="I4" s="26" t="s">
        <v>3</v>
      </c>
      <c r="J4" s="27" t="s">
        <v>4</v>
      </c>
      <c r="K4" s="137"/>
      <c r="L4" s="1" t="s">
        <v>22</v>
      </c>
      <c r="M4" s="1" t="s">
        <v>23</v>
      </c>
      <c r="N4" s="1" t="s">
        <v>24</v>
      </c>
      <c r="O4" s="1" t="s">
        <v>25</v>
      </c>
      <c r="P4" s="1" t="s">
        <v>26</v>
      </c>
      <c r="Q4" s="1" t="s">
        <v>27</v>
      </c>
      <c r="R4" s="1" t="s">
        <v>28</v>
      </c>
      <c r="S4" s="1" t="s">
        <v>29</v>
      </c>
      <c r="T4" s="1" t="s">
        <v>30</v>
      </c>
      <c r="U4" s="1" t="s">
        <v>31</v>
      </c>
      <c r="V4" s="1" t="s">
        <v>32</v>
      </c>
      <c r="W4" s="1" t="s">
        <v>33</v>
      </c>
      <c r="X4" s="28" t="s">
        <v>34</v>
      </c>
    </row>
    <row r="5" spans="1:24" ht="15.75">
      <c r="A5" s="49" t="s">
        <v>5</v>
      </c>
      <c r="B5" s="113"/>
      <c r="C5" s="53">
        <v>166</v>
      </c>
      <c r="D5" s="54" t="s">
        <v>7</v>
      </c>
      <c r="E5" s="55" t="s">
        <v>43</v>
      </c>
      <c r="F5" s="53" t="s">
        <v>44</v>
      </c>
      <c r="G5" s="56"/>
      <c r="H5" s="57">
        <v>8.9</v>
      </c>
      <c r="I5" s="58">
        <v>10.3</v>
      </c>
      <c r="J5" s="59">
        <v>46.5</v>
      </c>
      <c r="K5" s="60">
        <v>313.89999999999998</v>
      </c>
      <c r="L5" s="10">
        <v>0.14000000000000001</v>
      </c>
      <c r="M5" s="15">
        <v>0.18</v>
      </c>
      <c r="N5" s="11">
        <v>1.01</v>
      </c>
      <c r="O5" s="11">
        <v>1.7000000000000001E-2</v>
      </c>
      <c r="P5" s="12">
        <v>0.28999999999999998</v>
      </c>
      <c r="Q5" s="4">
        <v>130.82</v>
      </c>
      <c r="R5" s="5">
        <v>143.41</v>
      </c>
      <c r="S5" s="5">
        <v>32.82</v>
      </c>
      <c r="T5" s="5">
        <v>1.06</v>
      </c>
      <c r="U5" s="5">
        <v>169.11</v>
      </c>
      <c r="V5" s="5">
        <v>1.0999999999999999E-2</v>
      </c>
      <c r="W5" s="5">
        <v>7.0000000000000001E-3</v>
      </c>
      <c r="X5" s="6">
        <v>3.1E-2</v>
      </c>
    </row>
    <row r="6" spans="1:24" ht="15.75">
      <c r="A6" s="49"/>
      <c r="B6" s="114"/>
      <c r="C6" s="61">
        <v>268</v>
      </c>
      <c r="D6" s="21" t="s">
        <v>45</v>
      </c>
      <c r="E6" s="62" t="s">
        <v>46</v>
      </c>
      <c r="F6" s="37">
        <v>200</v>
      </c>
      <c r="G6" s="38"/>
      <c r="H6" s="18">
        <v>5.27</v>
      </c>
      <c r="I6" s="19">
        <v>6.05</v>
      </c>
      <c r="J6" s="20">
        <v>30.4</v>
      </c>
      <c r="K6" s="63">
        <v>197.13</v>
      </c>
      <c r="L6" s="10">
        <v>0.05</v>
      </c>
      <c r="M6" s="15">
        <v>2.3E-2</v>
      </c>
      <c r="N6" s="11">
        <v>0.71</v>
      </c>
      <c r="O6" s="11">
        <v>34.299999999999997</v>
      </c>
      <c r="P6" s="14">
        <v>0.1</v>
      </c>
      <c r="Q6" s="10">
        <v>145.4</v>
      </c>
      <c r="R6" s="11">
        <v>153.69999999999999</v>
      </c>
      <c r="S6" s="11">
        <v>31.87</v>
      </c>
      <c r="T6" s="11">
        <v>0.45</v>
      </c>
      <c r="U6" s="11">
        <v>228.17</v>
      </c>
      <c r="V6" s="11">
        <v>1.4E-2</v>
      </c>
      <c r="W6" s="11">
        <v>6.0000000000000001E-3</v>
      </c>
      <c r="X6" s="12">
        <v>0.04</v>
      </c>
    </row>
    <row r="7" spans="1:24" ht="15.75">
      <c r="A7" s="49"/>
      <c r="B7" s="114"/>
      <c r="C7" s="9">
        <v>629</v>
      </c>
      <c r="D7" s="16" t="s">
        <v>47</v>
      </c>
      <c r="E7" s="22" t="s">
        <v>48</v>
      </c>
      <c r="F7" s="9" t="s">
        <v>49</v>
      </c>
      <c r="G7" s="64"/>
      <c r="H7" s="10">
        <v>0.24</v>
      </c>
      <c r="I7" s="11">
        <v>0.05</v>
      </c>
      <c r="J7" s="12">
        <v>13.88</v>
      </c>
      <c r="K7" s="17">
        <v>56.93</v>
      </c>
      <c r="L7" s="10">
        <v>0</v>
      </c>
      <c r="M7" s="15">
        <v>0.01</v>
      </c>
      <c r="N7" s="11">
        <v>2.8</v>
      </c>
      <c r="O7" s="11">
        <v>0.64</v>
      </c>
      <c r="P7" s="12">
        <v>0</v>
      </c>
      <c r="Q7" s="10">
        <v>8.1999999999999993</v>
      </c>
      <c r="R7" s="11">
        <v>9.7799999999999994</v>
      </c>
      <c r="S7" s="11">
        <v>5.24</v>
      </c>
      <c r="T7" s="11">
        <v>0.91</v>
      </c>
      <c r="U7" s="11">
        <v>15.34</v>
      </c>
      <c r="V7" s="11">
        <v>0</v>
      </c>
      <c r="W7" s="11">
        <v>0</v>
      </c>
      <c r="X7" s="12">
        <v>0</v>
      </c>
    </row>
    <row r="8" spans="1:24" ht="15.75">
      <c r="A8" s="49"/>
      <c r="B8" s="114"/>
      <c r="C8" s="35">
        <v>119</v>
      </c>
      <c r="D8" s="22" t="s">
        <v>36</v>
      </c>
      <c r="E8" s="22" t="s">
        <v>36</v>
      </c>
      <c r="F8" s="65">
        <v>30</v>
      </c>
      <c r="G8" s="9"/>
      <c r="H8" s="15">
        <v>2.13</v>
      </c>
      <c r="I8" s="11">
        <v>0.21</v>
      </c>
      <c r="J8" s="14">
        <v>13.26</v>
      </c>
      <c r="K8" s="34">
        <v>72</v>
      </c>
      <c r="L8" s="10">
        <v>0.04</v>
      </c>
      <c r="M8" s="15">
        <v>0.01</v>
      </c>
      <c r="N8" s="11">
        <v>0</v>
      </c>
      <c r="O8" s="11">
        <v>0</v>
      </c>
      <c r="P8" s="12">
        <v>0</v>
      </c>
      <c r="Q8" s="10">
        <v>11.1</v>
      </c>
      <c r="R8" s="11">
        <v>65.400000000000006</v>
      </c>
      <c r="S8" s="11">
        <v>19.5</v>
      </c>
      <c r="T8" s="11">
        <v>0.84</v>
      </c>
      <c r="U8" s="11">
        <v>27.6</v>
      </c>
      <c r="V8" s="11">
        <v>1E-3</v>
      </c>
      <c r="W8" s="11">
        <v>2E-3</v>
      </c>
      <c r="X8" s="12">
        <v>0</v>
      </c>
    </row>
    <row r="9" spans="1:24" ht="15.75">
      <c r="A9" s="49"/>
      <c r="B9" s="114"/>
      <c r="C9" s="66">
        <v>120</v>
      </c>
      <c r="D9" s="21" t="s">
        <v>37</v>
      </c>
      <c r="E9" s="36" t="s">
        <v>50</v>
      </c>
      <c r="F9" s="66">
        <v>20</v>
      </c>
      <c r="G9" s="67"/>
      <c r="H9" s="18">
        <v>1.1399999999999999</v>
      </c>
      <c r="I9" s="19">
        <v>0.22</v>
      </c>
      <c r="J9" s="20">
        <v>7.44</v>
      </c>
      <c r="K9" s="68">
        <v>36.26</v>
      </c>
      <c r="L9" s="18">
        <v>0.02</v>
      </c>
      <c r="M9" s="69">
        <v>2.4E-2</v>
      </c>
      <c r="N9" s="19">
        <v>0.08</v>
      </c>
      <c r="O9" s="19">
        <v>0</v>
      </c>
      <c r="P9" s="20">
        <v>0</v>
      </c>
      <c r="Q9" s="18">
        <v>6.8</v>
      </c>
      <c r="R9" s="19">
        <v>24</v>
      </c>
      <c r="S9" s="19">
        <v>8.1999999999999993</v>
      </c>
      <c r="T9" s="19">
        <v>0.46</v>
      </c>
      <c r="U9" s="19">
        <v>73.5</v>
      </c>
      <c r="V9" s="19">
        <v>2E-3</v>
      </c>
      <c r="W9" s="19">
        <v>2E-3</v>
      </c>
      <c r="X9" s="20">
        <v>1.2E-2</v>
      </c>
    </row>
    <row r="10" spans="1:24" ht="15.75">
      <c r="A10" s="49"/>
      <c r="B10" s="114"/>
      <c r="C10" s="9" t="s">
        <v>51</v>
      </c>
      <c r="D10" s="22" t="s">
        <v>35</v>
      </c>
      <c r="E10" s="70" t="s">
        <v>52</v>
      </c>
      <c r="F10" s="71">
        <v>250</v>
      </c>
      <c r="G10" s="72"/>
      <c r="H10" s="10">
        <v>1.5</v>
      </c>
      <c r="I10" s="11">
        <v>0</v>
      </c>
      <c r="J10" s="12">
        <v>31.25</v>
      </c>
      <c r="K10" s="13">
        <v>131</v>
      </c>
      <c r="L10" s="10"/>
      <c r="M10" s="11"/>
      <c r="N10" s="11"/>
      <c r="O10" s="11"/>
      <c r="P10" s="14"/>
      <c r="Q10" s="10"/>
      <c r="R10" s="11"/>
      <c r="S10" s="11"/>
      <c r="T10" s="11"/>
      <c r="U10" s="11"/>
      <c r="V10" s="11"/>
      <c r="W10" s="11"/>
      <c r="X10" s="12"/>
    </row>
    <row r="11" spans="1:24" ht="15.75">
      <c r="A11" s="49"/>
      <c r="B11" s="114"/>
      <c r="C11" s="66"/>
      <c r="D11" s="21"/>
      <c r="E11" s="73" t="s">
        <v>38</v>
      </c>
      <c r="F11" s="39">
        <v>795</v>
      </c>
      <c r="G11" s="67"/>
      <c r="H11" s="40">
        <f t="shared" ref="H11:X11" si="0">H5+H6+H7+H8+H9</f>
        <v>17.68</v>
      </c>
      <c r="I11" s="41">
        <f t="shared" si="0"/>
        <v>16.830000000000002</v>
      </c>
      <c r="J11" s="42">
        <f t="shared" si="0"/>
        <v>111.48</v>
      </c>
      <c r="K11" s="74">
        <f>K5+K6+K7+K8+K9+K10</f>
        <v>807.21999999999991</v>
      </c>
      <c r="L11" s="40">
        <f t="shared" si="0"/>
        <v>0.25</v>
      </c>
      <c r="M11" s="41">
        <f t="shared" si="0"/>
        <v>0.247</v>
      </c>
      <c r="N11" s="41">
        <f t="shared" si="0"/>
        <v>4.5999999999999996</v>
      </c>
      <c r="O11" s="41">
        <f t="shared" si="0"/>
        <v>34.957000000000001</v>
      </c>
      <c r="P11" s="42">
        <f t="shared" si="0"/>
        <v>0.39</v>
      </c>
      <c r="Q11" s="40">
        <f t="shared" si="0"/>
        <v>302.32000000000005</v>
      </c>
      <c r="R11" s="41">
        <f t="shared" si="0"/>
        <v>396.28999999999996</v>
      </c>
      <c r="S11" s="41">
        <f t="shared" si="0"/>
        <v>97.63</v>
      </c>
      <c r="T11" s="41">
        <f t="shared" si="0"/>
        <v>3.7199999999999998</v>
      </c>
      <c r="U11" s="41">
        <f t="shared" si="0"/>
        <v>513.72</v>
      </c>
      <c r="V11" s="41">
        <f t="shared" si="0"/>
        <v>2.8000000000000004E-2</v>
      </c>
      <c r="W11" s="41">
        <f t="shared" si="0"/>
        <v>1.7000000000000001E-2</v>
      </c>
      <c r="X11" s="42">
        <f t="shared" si="0"/>
        <v>8.3000000000000004E-2</v>
      </c>
    </row>
    <row r="12" spans="1:24" ht="16.5" thickBot="1">
      <c r="A12" s="49"/>
      <c r="B12" s="114"/>
      <c r="C12" s="66"/>
      <c r="D12" s="21"/>
      <c r="E12" s="73" t="s">
        <v>39</v>
      </c>
      <c r="F12" s="66"/>
      <c r="G12" s="67"/>
      <c r="H12" s="75"/>
      <c r="I12" s="76"/>
      <c r="J12" s="77"/>
      <c r="K12" s="78">
        <f>K11/23.5</f>
        <v>34.349787234042552</v>
      </c>
      <c r="L12" s="75"/>
      <c r="M12" s="79"/>
      <c r="N12" s="80"/>
      <c r="O12" s="80"/>
      <c r="P12" s="81"/>
      <c r="Q12" s="82"/>
      <c r="R12" s="80"/>
      <c r="S12" s="80"/>
      <c r="T12" s="80"/>
      <c r="U12" s="80"/>
      <c r="V12" s="80"/>
      <c r="W12" s="80"/>
      <c r="X12" s="81"/>
    </row>
    <row r="13" spans="1:24" ht="15.75">
      <c r="A13" s="2" t="s">
        <v>6</v>
      </c>
      <c r="B13" s="113"/>
      <c r="C13" s="32">
        <v>25</v>
      </c>
      <c r="D13" s="83" t="s">
        <v>7</v>
      </c>
      <c r="E13" s="84" t="s">
        <v>53</v>
      </c>
      <c r="F13" s="85">
        <v>150</v>
      </c>
      <c r="G13" s="3"/>
      <c r="H13" s="86">
        <v>0.6</v>
      </c>
      <c r="I13" s="5">
        <v>0.45</v>
      </c>
      <c r="J13" s="7">
        <v>12.3</v>
      </c>
      <c r="K13" s="87">
        <v>54.9</v>
      </c>
      <c r="L13" s="4">
        <v>0.03</v>
      </c>
      <c r="M13" s="86">
        <v>0.05</v>
      </c>
      <c r="N13" s="5">
        <v>7.5</v>
      </c>
      <c r="O13" s="5">
        <v>0</v>
      </c>
      <c r="P13" s="6">
        <v>0</v>
      </c>
      <c r="Q13" s="4">
        <v>28.5</v>
      </c>
      <c r="R13" s="5">
        <v>24</v>
      </c>
      <c r="S13" s="5">
        <v>18</v>
      </c>
      <c r="T13" s="5">
        <v>3.45</v>
      </c>
      <c r="U13" s="5">
        <v>232.5</v>
      </c>
      <c r="V13" s="5">
        <v>2E-3</v>
      </c>
      <c r="W13" s="5">
        <v>2.0000000000000001E-4</v>
      </c>
      <c r="X13" s="88">
        <v>0.02</v>
      </c>
    </row>
    <row r="14" spans="1:24" ht="15.75">
      <c r="A14" s="8"/>
      <c r="B14" s="114"/>
      <c r="C14" s="33">
        <v>142</v>
      </c>
      <c r="D14" s="16" t="s">
        <v>8</v>
      </c>
      <c r="E14" s="22" t="s">
        <v>54</v>
      </c>
      <c r="F14" s="9" t="s">
        <v>55</v>
      </c>
      <c r="G14" s="22"/>
      <c r="H14" s="10">
        <v>4.45</v>
      </c>
      <c r="I14" s="11">
        <v>6.79</v>
      </c>
      <c r="J14" s="12">
        <v>7.06</v>
      </c>
      <c r="K14" s="17">
        <v>107.15</v>
      </c>
      <c r="L14" s="10">
        <v>7.0000000000000007E-2</v>
      </c>
      <c r="M14" s="15">
        <v>0.08</v>
      </c>
      <c r="N14" s="11">
        <v>24.69</v>
      </c>
      <c r="O14" s="11">
        <v>10</v>
      </c>
      <c r="P14" s="12">
        <v>8.0000000000000002E-3</v>
      </c>
      <c r="Q14" s="10">
        <v>37.1</v>
      </c>
      <c r="R14" s="11">
        <v>73.62</v>
      </c>
      <c r="S14" s="11">
        <v>21.29</v>
      </c>
      <c r="T14" s="11">
        <v>7.0000000000000007E-2</v>
      </c>
      <c r="U14" s="11">
        <v>329.8</v>
      </c>
      <c r="V14" s="11">
        <v>6.0000000000000001E-3</v>
      </c>
      <c r="W14" s="11">
        <v>0</v>
      </c>
      <c r="X14" s="12">
        <v>3.2000000000000001E-2</v>
      </c>
    </row>
    <row r="15" spans="1:24" ht="15.75">
      <c r="A15" s="115"/>
      <c r="B15" s="114"/>
      <c r="C15" s="33">
        <v>255</v>
      </c>
      <c r="D15" s="16" t="s">
        <v>9</v>
      </c>
      <c r="E15" s="22" t="s">
        <v>56</v>
      </c>
      <c r="F15" s="9">
        <v>250</v>
      </c>
      <c r="G15" s="22"/>
      <c r="H15" s="10">
        <v>27.75</v>
      </c>
      <c r="I15" s="11">
        <v>11.25</v>
      </c>
      <c r="J15" s="12">
        <v>38</v>
      </c>
      <c r="K15" s="89">
        <v>365.25</v>
      </c>
      <c r="L15" s="10">
        <v>0.6</v>
      </c>
      <c r="M15" s="15">
        <v>0.2</v>
      </c>
      <c r="N15" s="11">
        <v>1.27</v>
      </c>
      <c r="O15" s="11">
        <v>150</v>
      </c>
      <c r="P15" s="12">
        <v>0</v>
      </c>
      <c r="Q15" s="10">
        <v>18.850000000000001</v>
      </c>
      <c r="R15" s="11">
        <v>291.7</v>
      </c>
      <c r="S15" s="11">
        <v>61.8</v>
      </c>
      <c r="T15" s="11">
        <v>3.24</v>
      </c>
      <c r="U15" s="11">
        <v>461.72</v>
      </c>
      <c r="V15" s="11">
        <v>0.01</v>
      </c>
      <c r="W15" s="11">
        <v>7.0000000000000001E-3</v>
      </c>
      <c r="X15" s="12">
        <v>0.1</v>
      </c>
    </row>
    <row r="16" spans="1:24" ht="15.75">
      <c r="A16" s="115"/>
      <c r="B16" s="120"/>
      <c r="C16" s="33">
        <v>508</v>
      </c>
      <c r="D16" s="16" t="s">
        <v>35</v>
      </c>
      <c r="E16" s="22" t="s">
        <v>42</v>
      </c>
      <c r="F16" s="9">
        <v>200</v>
      </c>
      <c r="G16" s="22"/>
      <c r="H16" s="10">
        <v>0.5</v>
      </c>
      <c r="I16" s="11">
        <v>0</v>
      </c>
      <c r="J16" s="12">
        <v>28</v>
      </c>
      <c r="K16" s="17">
        <v>110</v>
      </c>
      <c r="L16" s="10">
        <v>0.01</v>
      </c>
      <c r="M16" s="15">
        <v>0</v>
      </c>
      <c r="N16" s="11">
        <v>0.5</v>
      </c>
      <c r="O16" s="11">
        <v>0</v>
      </c>
      <c r="P16" s="12">
        <v>0</v>
      </c>
      <c r="Q16" s="10">
        <v>28</v>
      </c>
      <c r="R16" s="11">
        <v>19</v>
      </c>
      <c r="S16" s="11">
        <v>7</v>
      </c>
      <c r="T16" s="11">
        <v>1.5</v>
      </c>
      <c r="U16" s="11">
        <v>0.6</v>
      </c>
      <c r="V16" s="11">
        <v>0</v>
      </c>
      <c r="W16" s="11">
        <v>0</v>
      </c>
      <c r="X16" s="12">
        <v>0</v>
      </c>
    </row>
    <row r="17" spans="1:24" ht="15.75">
      <c r="A17" s="115"/>
      <c r="B17" s="49"/>
      <c r="C17" s="117">
        <v>119</v>
      </c>
      <c r="D17" s="16" t="s">
        <v>36</v>
      </c>
      <c r="E17" s="22" t="s">
        <v>13</v>
      </c>
      <c r="F17" s="9">
        <v>30</v>
      </c>
      <c r="G17" s="22"/>
      <c r="H17" s="10">
        <v>2.13</v>
      </c>
      <c r="I17" s="11">
        <v>0.21</v>
      </c>
      <c r="J17" s="12">
        <v>13.26</v>
      </c>
      <c r="K17" s="17">
        <v>72</v>
      </c>
      <c r="L17" s="18">
        <v>0.04</v>
      </c>
      <c r="M17" s="69">
        <v>0.01</v>
      </c>
      <c r="N17" s="19">
        <v>0</v>
      </c>
      <c r="O17" s="19">
        <v>0</v>
      </c>
      <c r="P17" s="20">
        <v>0</v>
      </c>
      <c r="Q17" s="18">
        <v>11.1</v>
      </c>
      <c r="R17" s="19">
        <v>65.400000000000006</v>
      </c>
      <c r="S17" s="19">
        <v>19.5</v>
      </c>
      <c r="T17" s="19">
        <v>0.84</v>
      </c>
      <c r="U17" s="19">
        <v>27.9</v>
      </c>
      <c r="V17" s="19">
        <v>1E-3</v>
      </c>
      <c r="W17" s="19">
        <v>2E-3</v>
      </c>
      <c r="X17" s="20">
        <v>0</v>
      </c>
    </row>
    <row r="18" spans="1:24" ht="15.75">
      <c r="A18" s="115"/>
      <c r="B18" s="50"/>
      <c r="C18" s="33">
        <v>120</v>
      </c>
      <c r="D18" s="16" t="s">
        <v>37</v>
      </c>
      <c r="E18" s="22" t="s">
        <v>14</v>
      </c>
      <c r="F18" s="9">
        <v>20</v>
      </c>
      <c r="G18" s="22"/>
      <c r="H18" s="10">
        <v>1.1399999999999999</v>
      </c>
      <c r="I18" s="11">
        <v>0.22</v>
      </c>
      <c r="J18" s="12">
        <v>7.44</v>
      </c>
      <c r="K18" s="17">
        <v>36.26</v>
      </c>
      <c r="L18" s="18">
        <v>0.02</v>
      </c>
      <c r="M18" s="69">
        <v>2.4E-2</v>
      </c>
      <c r="N18" s="19">
        <v>0.08</v>
      </c>
      <c r="O18" s="19">
        <v>0</v>
      </c>
      <c r="P18" s="20">
        <v>0</v>
      </c>
      <c r="Q18" s="18">
        <v>6.8</v>
      </c>
      <c r="R18" s="19">
        <v>24</v>
      </c>
      <c r="S18" s="19">
        <v>8.1999999999999993</v>
      </c>
      <c r="T18" s="19">
        <v>0.46</v>
      </c>
      <c r="U18" s="19">
        <v>73.5</v>
      </c>
      <c r="V18" s="19">
        <v>2E-3</v>
      </c>
      <c r="W18" s="19">
        <v>2E-3</v>
      </c>
      <c r="X18" s="20">
        <v>1.2E-2</v>
      </c>
    </row>
    <row r="19" spans="1:24" ht="15.75">
      <c r="A19" s="115"/>
      <c r="B19" s="51"/>
      <c r="C19" s="118"/>
      <c r="D19" s="90"/>
      <c r="E19" s="73" t="s">
        <v>38</v>
      </c>
      <c r="F19" s="91">
        <f>SUM(F13:F18)</f>
        <v>650</v>
      </c>
      <c r="G19" s="92"/>
      <c r="H19" s="93">
        <f>SUM(H13:H18)</f>
        <v>36.57</v>
      </c>
      <c r="I19" s="94">
        <f>SUM(I13:I18)</f>
        <v>18.920000000000002</v>
      </c>
      <c r="J19" s="95">
        <f>SUM(J13:J18)</f>
        <v>106.06</v>
      </c>
      <c r="K19" s="96">
        <f>SUM(K13:K18)</f>
        <v>745.56</v>
      </c>
      <c r="L19" s="93">
        <f t="shared" ref="L19:X19" si="1">SUM(L13:L18)</f>
        <v>0.77</v>
      </c>
      <c r="M19" s="94">
        <f t="shared" si="1"/>
        <v>0.36400000000000005</v>
      </c>
      <c r="N19" s="94">
        <f t="shared" si="1"/>
        <v>34.04</v>
      </c>
      <c r="O19" s="94">
        <f t="shared" si="1"/>
        <v>160</v>
      </c>
      <c r="P19" s="95">
        <f t="shared" si="1"/>
        <v>8.0000000000000002E-3</v>
      </c>
      <c r="Q19" s="93">
        <f t="shared" si="1"/>
        <v>130.35</v>
      </c>
      <c r="R19" s="94">
        <f t="shared" si="1"/>
        <v>497.72</v>
      </c>
      <c r="S19" s="94">
        <f t="shared" si="1"/>
        <v>135.79</v>
      </c>
      <c r="T19" s="94">
        <f t="shared" si="1"/>
        <v>9.56</v>
      </c>
      <c r="U19" s="94">
        <f t="shared" si="1"/>
        <v>1126.02</v>
      </c>
      <c r="V19" s="94">
        <f t="shared" si="1"/>
        <v>2.1000000000000005E-2</v>
      </c>
      <c r="W19" s="94">
        <f t="shared" si="1"/>
        <v>1.12E-2</v>
      </c>
      <c r="X19" s="95">
        <f t="shared" si="1"/>
        <v>0.16400000000000003</v>
      </c>
    </row>
    <row r="20" spans="1:24" ht="16.5" thickBot="1">
      <c r="A20" s="116"/>
      <c r="B20" s="52"/>
      <c r="C20" s="119"/>
      <c r="D20" s="97"/>
      <c r="E20" s="98" t="s">
        <v>39</v>
      </c>
      <c r="F20" s="97"/>
      <c r="G20" s="99"/>
      <c r="H20" s="100"/>
      <c r="I20" s="101"/>
      <c r="J20" s="102"/>
      <c r="K20" s="103">
        <f>K19/23.5</f>
        <v>31.725957446808508</v>
      </c>
      <c r="L20" s="104"/>
      <c r="M20" s="105"/>
      <c r="N20" s="106"/>
      <c r="O20" s="106"/>
      <c r="P20" s="107"/>
      <c r="Q20" s="104"/>
      <c r="R20" s="106"/>
      <c r="S20" s="106"/>
      <c r="T20" s="106"/>
      <c r="U20" s="106"/>
      <c r="V20" s="106"/>
      <c r="W20" s="106"/>
      <c r="X20" s="107"/>
    </row>
    <row r="21" spans="1:24" ht="15.75">
      <c r="A21" s="112"/>
      <c r="B21" s="112"/>
      <c r="C21" s="44"/>
      <c r="D21" s="43"/>
      <c r="E21" s="43"/>
      <c r="F21" s="43"/>
      <c r="G21" s="45"/>
      <c r="H21" s="46"/>
      <c r="I21" s="45"/>
      <c r="J21" s="43"/>
      <c r="K21" s="47"/>
      <c r="L21" s="43"/>
      <c r="M21" s="43"/>
      <c r="N21" s="43"/>
      <c r="O21"/>
      <c r="P21"/>
      <c r="Q21"/>
      <c r="R21"/>
      <c r="S21"/>
      <c r="T21"/>
      <c r="U21"/>
      <c r="V21"/>
      <c r="W21"/>
      <c r="X21"/>
    </row>
    <row r="22" spans="1:24" ht="15.75">
      <c r="A22" s="112"/>
      <c r="B22" s="112"/>
      <c r="C22" s="23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ht="15.75">
      <c r="A23" s="112"/>
      <c r="B23" s="112"/>
      <c r="C23" s="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ht="15.75">
      <c r="A24" s="112"/>
      <c r="B24" s="112"/>
      <c r="C24" s="23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>
      <c r="A25" s="43"/>
      <c r="B25" s="43"/>
      <c r="C25" s="23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>
      <c r="A26"/>
      <c r="B26"/>
      <c r="C26" s="23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18.75" customHeight="1">
      <c r="A27" s="108"/>
      <c r="B27" s="109"/>
      <c r="C27" s="110"/>
      <c r="D27" s="111"/>
      <c r="E27" s="111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ht="18.75" customHeight="1">
      <c r="A28" s="108"/>
      <c r="B28" s="109"/>
      <c r="C28" s="110"/>
      <c r="D28" s="111"/>
      <c r="E28" s="111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>
      <c r="A29" s="48"/>
      <c r="B29" s="48"/>
      <c r="C29" s="23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>
      <c r="A30"/>
      <c r="B30"/>
      <c r="C30" s="23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>
      <c r="A31"/>
      <c r="B31"/>
      <c r="C31" s="23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>
      <c r="A32"/>
      <c r="B32"/>
      <c r="C32" s="23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>
      <c r="A33"/>
      <c r="B33"/>
      <c r="C33" s="2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>
      <c r="A34"/>
      <c r="B34"/>
      <c r="C34" s="23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>
      <c r="A35"/>
      <c r="B35"/>
      <c r="C35" s="23"/>
      <c r="D35" s="48"/>
      <c r="E35" s="48"/>
      <c r="F35" s="48"/>
      <c r="G35" s="48"/>
      <c r="H35" s="48"/>
      <c r="I35" s="48"/>
      <c r="J35" s="48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</sheetData>
  <mergeCells count="12">
    <mergeCell ref="A3:A4"/>
    <mergeCell ref="B3:B4"/>
    <mergeCell ref="B1:D1"/>
    <mergeCell ref="L3:P3"/>
    <mergeCell ref="Q3:X3"/>
    <mergeCell ref="H3:J3"/>
    <mergeCell ref="K3:K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2022-03-24T02:02:31Z</dcterms:modified>
</cp:coreProperties>
</file>