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МЮС\Desktop\Март\Март\"/>
    </mc:Choice>
  </mc:AlternateContent>
  <xr:revisionPtr revIDLastSave="0" documentId="8_{D26B1C6C-53E1-4A01-91E8-906E1B1FBB3C}" xr6:coauthVersionLast="47" xr6:coauthVersionMax="47" xr10:uidLastSave="{00000000-0000-0000-0000-000000000000}"/>
  <bookViews>
    <workbookView xWindow="0" yWindow="0" windowWidth="19215" windowHeight="1540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7" i="1" l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K29" i="1" s="1"/>
  <c r="J27" i="1"/>
  <c r="I27" i="1"/>
  <c r="H27" i="1"/>
  <c r="G27" i="1"/>
  <c r="F27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K28" i="1" s="1"/>
  <c r="J26" i="1"/>
  <c r="I26" i="1"/>
  <c r="H26" i="1"/>
  <c r="G26" i="1"/>
  <c r="F2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K17" i="1" s="1"/>
  <c r="J15" i="1"/>
  <c r="I15" i="1"/>
  <c r="H15" i="1"/>
  <c r="G15" i="1"/>
  <c r="F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K16" i="1" s="1"/>
  <c r="J14" i="1"/>
  <c r="I14" i="1"/>
  <c r="H14" i="1"/>
  <c r="F14" i="1"/>
</calcChain>
</file>

<file path=xl/sharedStrings.xml><?xml version="1.0" encoding="utf-8"?>
<sst xmlns="http://schemas.openxmlformats.org/spreadsheetml/2006/main" count="82" uniqueCount="62">
  <si>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</si>
  <si>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</si>
  <si>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</si>
  <si>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</si>
  <si>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</si>
  <si>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</si>
  <si>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</si>
  <si>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</si>
  <si>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</si>
  <si>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</si>
  <si>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</si>
  <si>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Выход, г</t>
  </si>
  <si>
    <t>МБОУ СОШ №60</t>
  </si>
  <si>
    <t>Хлеб пшеничный</t>
  </si>
  <si>
    <t>Хлеб ржаной</t>
  </si>
  <si>
    <t>гарнир</t>
  </si>
  <si>
    <t xml:space="preserve">       Пищевые вещества, г</t>
  </si>
  <si>
    <t>Витамины, мг</t>
  </si>
  <si>
    <t>Минеральные вещества, мг</t>
  </si>
  <si>
    <t xml:space="preserve"> Прием пищи</t>
  </si>
  <si>
    <t xml:space="preserve"> Раздел</t>
  </si>
  <si>
    <t>Наименование блюд</t>
  </si>
  <si>
    <t xml:space="preserve"> цена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</si>
  <si>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</si>
  <si>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</si>
  <si>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</si>
  <si>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</si>
  <si>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</si>
  <si>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</si>
  <si>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</si>
  <si>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</si>
  <si>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</si>
  <si>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</si>
  <si>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</si>
  <si>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</si>
  <si>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</si>
  <si>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 xml:space="preserve"> закуска</t>
  </si>
  <si>
    <t>Фрукты в ассортименте (яблоко)</t>
  </si>
  <si>
    <t>п/к*</t>
  </si>
  <si>
    <t>о/о**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</si>
  <si>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</si>
  <si>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</si>
  <si>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</si>
  <si>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</si>
  <si>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</si>
  <si>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гарнир</t>
  </si>
  <si>
    <t>п/к* - полный комплект оборудования (УКМ, мясорубка)</t>
  </si>
  <si>
    <t>о/о** - отсутствие оборудования (УКМ, мясорубка)</t>
  </si>
  <si>
    <t>Энергетическая ценность, ккал</t>
  </si>
  <si>
    <t>№ рецептуры</t>
  </si>
  <si>
    <t>Запеканка куриная под сырной шапкой</t>
  </si>
  <si>
    <t xml:space="preserve">Курица запеченная с сыром </t>
  </si>
  <si>
    <t>Картофельное пюре  "Антошка"</t>
  </si>
  <si>
    <t>Спагетти отварные с маслом</t>
  </si>
  <si>
    <t xml:space="preserve"> Гуляш  (говядина)</t>
  </si>
  <si>
    <t>Суп картофельный   с горохом и мясом</t>
  </si>
  <si>
    <t xml:space="preserve">Огурцы порционные </t>
  </si>
  <si>
    <t>2  блюдо</t>
  </si>
  <si>
    <t>Биточек мясной "Пионесркий"</t>
  </si>
  <si>
    <t xml:space="preserve">Картофель отварной с маслом и зеленью </t>
  </si>
  <si>
    <t>Напиток плодово – ягодный витаминизированный</t>
  </si>
  <si>
    <t xml:space="preserve">Компот  яблоко - черноплодная рябина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</si>
</sst>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;[Red]0.00"/>
  </numFmts>
  <fonts count="12" x14ac:knownFonts="1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27">
    <xf numFmtId="0" fontId="0" fillId="0" borderId="0" xfId="0"/>
    <xf numFmtId="0" fontId="2" fillId="0" borderId="27" xfId="0" applyFont="1" applyBorder="1" applyAlignment="1">
      <alignment horizontal="center" wrapText="1"/>
    </xf>
    <xf numFmtId="0" fontId="4" fillId="0" borderId="16" xfId="0" applyFont="1" applyBorder="1"/>
    <xf numFmtId="0" fontId="4" fillId="0" borderId="29" xfId="0" applyFont="1" applyBorder="1" applyAlignment="1">
      <alignment horizontal="center"/>
    </xf>
    <xf numFmtId="0" fontId="4" fillId="0" borderId="29" xfId="0" applyFont="1" applyBorder="1"/>
    <xf numFmtId="0" fontId="5" fillId="0" borderId="1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" fillId="0" borderId="6" xfId="0" applyFont="1" applyBorder="1"/>
    <xf numFmtId="0" fontId="4" fillId="3" borderId="31" xfId="0" applyFont="1" applyFill="1" applyBorder="1"/>
    <xf numFmtId="0" fontId="5" fillId="3" borderId="1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/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1" xfId="1" applyFont="1" applyBorder="1" applyAlignment="1">
      <alignment horizontal="center"/>
    </xf>
    <xf numFmtId="0" fontId="4" fillId="0" borderId="31" xfId="0" applyFont="1" applyBorder="1"/>
    <xf numFmtId="0" fontId="5" fillId="5" borderId="1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4" borderId="35" xfId="0" applyFont="1" applyFill="1" applyBorder="1"/>
    <xf numFmtId="0" fontId="2" fillId="4" borderId="31" xfId="0" applyFont="1" applyFill="1" applyBorder="1" applyAlignment="1">
      <alignment horizontal="left"/>
    </xf>
    <xf numFmtId="0" fontId="1" fillId="4" borderId="36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4" fillId="3" borderId="35" xfId="0" applyFont="1" applyFill="1" applyBorder="1"/>
    <xf numFmtId="0" fontId="4" fillId="3" borderId="35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left"/>
    </xf>
    <xf numFmtId="0" fontId="4" fillId="0" borderId="19" xfId="0" applyFont="1" applyBorder="1"/>
    <xf numFmtId="0" fontId="4" fillId="3" borderId="10" xfId="0" applyFont="1" applyFill="1" applyBorder="1" applyAlignment="1">
      <alignment horizontal="center"/>
    </xf>
    <xf numFmtId="0" fontId="3" fillId="5" borderId="6" xfId="0" applyFont="1" applyFill="1" applyBorder="1"/>
    <xf numFmtId="0" fontId="4" fillId="5" borderId="31" xfId="0" applyFont="1" applyFill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5" borderId="14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7" xfId="1" applyFont="1" applyFill="1" applyBorder="1" applyAlignment="1">
      <alignment horizontal="center"/>
    </xf>
    <xf numFmtId="0" fontId="5" fillId="5" borderId="2" xfId="1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10" xfId="0" applyFont="1" applyBorder="1"/>
    <xf numFmtId="0" fontId="5" fillId="5" borderId="31" xfId="1" applyFont="1" applyFill="1" applyBorder="1" applyAlignment="1">
      <alignment horizontal="center"/>
    </xf>
    <xf numFmtId="0" fontId="3" fillId="5" borderId="23" xfId="0" applyFont="1" applyFill="1" applyBorder="1"/>
    <xf numFmtId="0" fontId="0" fillId="0" borderId="0" xfId="0" applyAlignment="1">
      <alignment horizontal="center"/>
    </xf>
    <xf numFmtId="0" fontId="8" fillId="0" borderId="0" xfId="0" applyFont="1"/>
    <xf numFmtId="166" fontId="0" fillId="0" borderId="0" xfId="0" applyNumberFormat="1"/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4" fillId="4" borderId="32" xfId="0" applyFont="1" applyFill="1" applyBorder="1" applyAlignment="1">
      <alignment horizontal="center" wrapText="1"/>
    </xf>
    <xf numFmtId="0" fontId="4" fillId="0" borderId="31" xfId="0" applyFont="1" applyBorder="1" applyAlignment="1">
      <alignment wrapText="1"/>
    </xf>
    <xf numFmtId="0" fontId="4" fillId="3" borderId="10" xfId="0" applyFont="1" applyFill="1" applyBorder="1" applyAlignment="1">
      <alignment wrapText="1"/>
    </xf>
    <xf numFmtId="0" fontId="4" fillId="5" borderId="31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49" fontId="3" fillId="2" borderId="1" xfId="0" applyNumberFormat="1" applyFont="1" applyFill="1" applyBorder="1" applyAlignment="1" applyProtection="1">
      <alignment wrapText="1"/>
      <protection locked="0"/>
    </xf>
    <xf numFmtId="14" fontId="3" fillId="2" borderId="1" xfId="0" applyNumberFormat="1" applyFont="1" applyFill="1" applyBorder="1" applyAlignment="1" applyProtection="1">
      <alignment wrapText="1"/>
      <protection locked="0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/>
    </xf>
    <xf numFmtId="0" fontId="4" fillId="4" borderId="31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31" xfId="0" applyFont="1" applyFill="1" applyBorder="1" applyAlignment="1">
      <alignment wrapText="1"/>
    </xf>
    <xf numFmtId="0" fontId="4" fillId="0" borderId="10" xfId="0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4" fillId="4" borderId="37" xfId="0" applyFont="1" applyFill="1" applyBorder="1"/>
    <xf numFmtId="0" fontId="4" fillId="4" borderId="39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4" fillId="5" borderId="6" xfId="0" applyFont="1" applyFill="1" applyBorder="1"/>
    <xf numFmtId="0" fontId="4" fillId="3" borderId="10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left"/>
    </xf>
    <xf numFmtId="0" fontId="5" fillId="4" borderId="14" xfId="1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center" wrapText="1"/>
    </xf>
    <xf numFmtId="0" fontId="5" fillId="4" borderId="7" xfId="1" applyFont="1" applyFill="1" applyBorder="1" applyAlignment="1">
      <alignment horizontal="center" wrapText="1"/>
    </xf>
    <xf numFmtId="0" fontId="5" fillId="4" borderId="10" xfId="1" applyFont="1" applyFill="1" applyBorder="1" applyAlignment="1">
      <alignment horizontal="center" wrapText="1"/>
    </xf>
    <xf numFmtId="0" fontId="5" fillId="4" borderId="2" xfId="1" applyFont="1" applyFill="1" applyBorder="1" applyAlignment="1">
      <alignment horizontal="center" wrapText="1"/>
    </xf>
    <xf numFmtId="0" fontId="3" fillId="0" borderId="10" xfId="0" applyFont="1" applyBorder="1"/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4" fillId="4" borderId="10" xfId="0" applyFont="1" applyFill="1" applyBorder="1" applyAlignment="1">
      <alignment vertical="center" wrapText="1"/>
    </xf>
    <xf numFmtId="0" fontId="5" fillId="4" borderId="14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7" xfId="1" applyFont="1" applyFill="1" applyBorder="1" applyAlignment="1">
      <alignment horizontal="center"/>
    </xf>
    <xf numFmtId="0" fontId="4" fillId="4" borderId="10" xfId="0" applyFont="1" applyFill="1" applyBorder="1" applyAlignment="1">
      <alignment horizontal="left"/>
    </xf>
    <xf numFmtId="0" fontId="1" fillId="4" borderId="31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6" xfId="0" applyFont="1" applyBorder="1"/>
    <xf numFmtId="0" fontId="5" fillId="5" borderId="3" xfId="0" applyFont="1" applyFill="1" applyBorder="1" applyAlignment="1">
      <alignment horizontal="center"/>
    </xf>
    <xf numFmtId="166" fontId="5" fillId="5" borderId="32" xfId="0" applyNumberFormat="1" applyFont="1" applyFill="1" applyBorder="1" applyAlignment="1">
      <alignment horizontal="center"/>
    </xf>
    <xf numFmtId="0" fontId="7" fillId="5" borderId="31" xfId="0" applyFont="1" applyFill="1" applyBorder="1" applyAlignment="1">
      <alignment horizontal="center"/>
    </xf>
    <xf numFmtId="166" fontId="5" fillId="0" borderId="31" xfId="0" applyNumberFormat="1" applyFont="1" applyBorder="1" applyAlignment="1">
      <alignment horizontal="center"/>
    </xf>
    <xf numFmtId="0" fontId="5" fillId="5" borderId="3" xfId="1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3" fillId="4" borderId="38" xfId="0" applyFont="1" applyFill="1" applyBorder="1"/>
    <xf numFmtId="0" fontId="1" fillId="0" borderId="24" xfId="0" applyFont="1" applyBorder="1" applyAlignment="1">
      <alignment horizontal="center" wrapText="1"/>
    </xf>
    <xf numFmtId="0" fontId="3" fillId="0" borderId="31" xfId="0" applyFont="1" applyBorder="1"/>
    <xf numFmtId="0" fontId="11" fillId="3" borderId="31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11" fillId="4" borderId="31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0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10" fillId="4" borderId="0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4" fillId="0" borderId="20" xfId="0" applyFont="1" applyBorder="1"/>
    <xf numFmtId="166" fontId="5" fillId="0" borderId="18" xfId="0" applyNumberFormat="1" applyFont="1" applyBorder="1" applyAlignment="1">
      <alignment horizontal="center"/>
    </xf>
    <xf numFmtId="0" fontId="4" fillId="3" borderId="33" xfId="0" applyFont="1" applyFill="1" applyBorder="1"/>
    <xf numFmtId="0" fontId="4" fillId="4" borderId="33" xfId="0" applyFont="1" applyFill="1" applyBorder="1"/>
    <xf numFmtId="0" fontId="5" fillId="4" borderId="2" xfId="1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10" fillId="4" borderId="14" xfId="1" applyFont="1" applyFill="1" applyBorder="1" applyAlignment="1">
      <alignment horizontal="center"/>
    </xf>
    <xf numFmtId="0" fontId="10" fillId="4" borderId="1" xfId="1" applyFont="1" applyFill="1" applyBorder="1" applyAlignment="1">
      <alignment horizontal="center"/>
    </xf>
    <xf numFmtId="0" fontId="10" fillId="4" borderId="7" xfId="1" applyFont="1" applyFill="1" applyBorder="1" applyAlignment="1">
      <alignment horizontal="center"/>
    </xf>
    <xf numFmtId="0" fontId="10" fillId="4" borderId="10" xfId="1" applyFont="1" applyFill="1" applyBorder="1" applyAlignment="1">
      <alignment horizontal="center"/>
    </xf>
    <xf numFmtId="0" fontId="10" fillId="4" borderId="3" xfId="1" applyFont="1" applyFill="1" applyBorder="1" applyAlignment="1">
      <alignment horizontal="center"/>
    </xf>
    <xf numFmtId="0" fontId="10" fillId="4" borderId="2" xfId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 wrapText="1"/>
    </xf>
    <xf numFmtId="0" fontId="4" fillId="5" borderId="2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5" fillId="3" borderId="3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left" vertical="center" wrapText="1"/>
    </xf>
    <xf numFmtId="0" fontId="11" fillId="4" borderId="24" xfId="0" applyFont="1" applyFill="1" applyBorder="1" applyAlignment="1">
      <alignment horizontal="center"/>
    </xf>
    <xf numFmtId="166" fontId="1" fillId="4" borderId="31" xfId="0" applyNumberFormat="1" applyFont="1" applyFill="1" applyBorder="1" applyAlignment="1">
      <alignment horizontal="center"/>
    </xf>
    <xf numFmtId="0" fontId="2" fillId="3" borderId="34" xfId="0" applyFont="1" applyFill="1" applyBorder="1" applyAlignment="1">
      <alignment horizontal="left"/>
    </xf>
    <xf numFmtId="166" fontId="2" fillId="3" borderId="31" xfId="0" applyNumberFormat="1" applyFont="1" applyFill="1" applyBorder="1" applyAlignment="1">
      <alignment horizontal="center"/>
    </xf>
    <xf numFmtId="0" fontId="4" fillId="5" borderId="23" xfId="0" applyFont="1" applyFill="1" applyBorder="1"/>
    <xf numFmtId="0" fontId="4" fillId="4" borderId="37" xfId="0" applyFont="1" applyFill="1" applyBorder="1" applyAlignment="1">
      <alignment horizontal="left"/>
    </xf>
    <xf numFmtId="0" fontId="5" fillId="4" borderId="42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/>
    </xf>
    <xf numFmtId="166" fontId="2" fillId="4" borderId="34" xfId="0" applyNumberFormat="1" applyFont="1" applyFill="1" applyBorder="1" applyAlignment="1">
      <alignment horizontal="center"/>
    </xf>
    <xf numFmtId="0" fontId="5" fillId="4" borderId="40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 vertical="center" wrapText="1"/>
    </xf>
    <xf numFmtId="0" fontId="5" fillId="4" borderId="32" xfId="1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left"/>
    </xf>
    <xf numFmtId="0" fontId="7" fillId="3" borderId="34" xfId="0" applyFont="1" applyFill="1" applyBorder="1" applyAlignment="1">
      <alignment horizontal="center"/>
    </xf>
    <xf numFmtId="2" fontId="1" fillId="3" borderId="32" xfId="0" applyNumberFormat="1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2" fontId="1" fillId="4" borderId="38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 xr:uid="{0F6D0690-F48A-4673-A916-FE10179DAD77}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X34"/>
  <sheetViews>
    <sheetView tabSelected="1" zoomScale="55" zoomScaleNormal="55" workbookViewId="0">
      <selection activeCell="G35" sqref="G35"/>
    </sheetView>
  </sheetViews>
  <sheetFormatPr defaultRowHeight="15" x14ac:dyDescent="0.25"/>
  <cols>
    <col min="1" max="1" width="12.140625" style="77" customWidth="1"/>
    <col min="2" max="2" width="8.7109375" style="77" customWidth="1"/>
    <col min="3" max="3" width="15.7109375" style="77" customWidth="1"/>
    <col min="4" max="4" width="17.7109375" style="77" customWidth="1"/>
    <col min="5" max="5" width="40.7109375" style="77" customWidth="1"/>
    <col min="6" max="6" width="14.5703125" style="77" customWidth="1"/>
    <col min="7" max="7" width="13.42578125" style="77" customWidth="1"/>
    <col min="8" max="9" width="12.7109375" style="77" customWidth="1"/>
    <col min="10" max="10" width="13.7109375" style="77" customWidth="1"/>
    <col min="11" max="11" width="21.7109375" style="77" customWidth="1"/>
    <col min="12" max="24" width="10.7109375" style="77" customWidth="1"/>
    <col min="25" max="16384" width="9.140625" style="77"/>
  </cols>
  <sheetData>
    <row r="1" spans="1:24" ht="15.75" x14ac:dyDescent="0.25">
      <c r="A1" s="98" t="s">
        <v>0</v>
      </c>
      <c r="B1" s="99" t="s">
        <v>12</v>
      </c>
      <c r="C1" s="100"/>
      <c r="D1" s="101"/>
      <c r="E1" s="98" t="s">
        <v>10</v>
      </c>
      <c r="F1" s="102"/>
      <c r="G1" s="98"/>
      <c r="H1" s="98"/>
      <c r="I1" s="98" t="s">
        <v>1</v>
      </c>
      <c r="J1" s="103">
        <v>44635</v>
      </c>
    </row>
    <row r="2" spans="1:24" ht="15.75" thickBot="1" x14ac:dyDescent="0.3"/>
    <row r="3" spans="1:24" ht="16.5" thickBot="1" x14ac:dyDescent="0.3">
      <c r="A3" s="107" t="s">
        <v>19</v>
      </c>
      <c r="B3" s="106"/>
      <c r="C3" s="104" t="s">
        <v>49</v>
      </c>
      <c r="D3" s="107" t="s">
        <v>20</v>
      </c>
      <c r="E3" s="104" t="s">
        <v>21</v>
      </c>
      <c r="F3" s="104" t="s">
        <v>11</v>
      </c>
      <c r="G3" s="104" t="s">
        <v>22</v>
      </c>
      <c r="H3" s="78" t="s">
        <v>16</v>
      </c>
      <c r="I3" s="79"/>
      <c r="J3" s="97"/>
      <c r="K3" s="104" t="s">
        <v>48</v>
      </c>
      <c r="L3" s="78" t="s">
        <v>17</v>
      </c>
      <c r="M3" s="79"/>
      <c r="N3" s="80"/>
      <c r="O3" s="80"/>
      <c r="P3" s="81"/>
      <c r="Q3" s="82" t="s">
        <v>18</v>
      </c>
      <c r="R3" s="83"/>
      <c r="S3" s="83"/>
      <c r="T3" s="83"/>
      <c r="U3" s="83"/>
      <c r="V3" s="83"/>
      <c r="W3" s="83"/>
      <c r="X3" s="84"/>
    </row>
    <row r="4" spans="1:24" ht="31.5" thickBot="1" x14ac:dyDescent="0.3">
      <c r="A4" s="108"/>
      <c r="B4" s="159"/>
      <c r="C4" s="105"/>
      <c r="D4" s="108"/>
      <c r="E4" s="105"/>
      <c r="F4" s="105"/>
      <c r="G4" s="105"/>
      <c r="H4" s="85" t="s">
        <v>2</v>
      </c>
      <c r="I4" s="86" t="s">
        <v>3</v>
      </c>
      <c r="J4" s="87" t="s">
        <v>4</v>
      </c>
      <c r="K4" s="105"/>
      <c r="L4" s="1" t="s">
        <v>23</v>
      </c>
      <c r="M4" s="1" t="s">
        <v>24</v>
      </c>
      <c r="N4" s="1" t="s">
        <v>25</v>
      </c>
      <c r="O4" s="1" t="s">
        <v>26</v>
      </c>
      <c r="P4" s="1" t="s">
        <v>27</v>
      </c>
      <c r="Q4" s="1" t="s">
        <v>28</v>
      </c>
      <c r="R4" s="1" t="s">
        <v>29</v>
      </c>
      <c r="S4" s="1" t="s">
        <v>30</v>
      </c>
      <c r="T4" s="1" t="s">
        <v>31</v>
      </c>
      <c r="U4" s="1" t="s">
        <v>32</v>
      </c>
      <c r="V4" s="1" t="s">
        <v>33</v>
      </c>
      <c r="W4" s="1" t="s">
        <v>34</v>
      </c>
      <c r="X4" s="88" t="s">
        <v>35</v>
      </c>
    </row>
    <row r="5" spans="1:24" ht="15.75" x14ac:dyDescent="0.25">
      <c r="A5" s="118" t="s">
        <v>5</v>
      </c>
      <c r="B5" s="190" t="s">
        <v>38</v>
      </c>
      <c r="C5" s="191">
        <v>106</v>
      </c>
      <c r="D5" s="174" t="s">
        <v>7</v>
      </c>
      <c r="E5" s="192" t="s">
        <v>56</v>
      </c>
      <c r="F5" s="193">
        <v>60</v>
      </c>
      <c r="G5" s="194"/>
      <c r="H5" s="11">
        <v>0.48</v>
      </c>
      <c r="I5" s="12">
        <v>0.06</v>
      </c>
      <c r="J5" s="14">
        <v>1.5</v>
      </c>
      <c r="K5" s="194">
        <v>8.4</v>
      </c>
      <c r="L5" s="195">
        <v>1.7999999999999999E-2</v>
      </c>
      <c r="M5" s="196">
        <v>0.02</v>
      </c>
      <c r="N5" s="196">
        <v>6</v>
      </c>
      <c r="O5" s="197">
        <v>0</v>
      </c>
      <c r="P5" s="198">
        <v>0</v>
      </c>
      <c r="Q5" s="195">
        <v>13.8</v>
      </c>
      <c r="R5" s="196">
        <v>25.2</v>
      </c>
      <c r="S5" s="196">
        <v>8.4</v>
      </c>
      <c r="T5" s="196">
        <v>0.36</v>
      </c>
      <c r="U5" s="196">
        <v>114.23</v>
      </c>
      <c r="V5" s="196">
        <v>0</v>
      </c>
      <c r="W5" s="196">
        <v>0</v>
      </c>
      <c r="X5" s="199">
        <v>0</v>
      </c>
    </row>
    <row r="6" spans="1:24" ht="15.75" x14ac:dyDescent="0.25">
      <c r="A6" s="118"/>
      <c r="B6" s="16"/>
      <c r="C6" s="15"/>
      <c r="D6" s="175"/>
      <c r="E6" s="112"/>
      <c r="F6" s="121"/>
      <c r="G6" s="16"/>
      <c r="H6" s="17"/>
      <c r="I6" s="18"/>
      <c r="J6" s="20"/>
      <c r="K6" s="164"/>
      <c r="L6" s="17"/>
      <c r="M6" s="18"/>
      <c r="N6" s="18"/>
      <c r="O6" s="18"/>
      <c r="P6" s="20"/>
      <c r="Q6" s="17"/>
      <c r="R6" s="18"/>
      <c r="S6" s="18"/>
      <c r="T6" s="18"/>
      <c r="U6" s="18"/>
      <c r="V6" s="18"/>
      <c r="W6" s="18"/>
      <c r="X6" s="19"/>
    </row>
    <row r="7" spans="1:24" ht="15.75" x14ac:dyDescent="0.25">
      <c r="A7" s="118"/>
      <c r="B7" s="161" t="s">
        <v>38</v>
      </c>
      <c r="C7" s="37">
        <v>91</v>
      </c>
      <c r="D7" s="200" t="s">
        <v>57</v>
      </c>
      <c r="E7" s="200" t="s">
        <v>58</v>
      </c>
      <c r="F7" s="56">
        <v>90</v>
      </c>
      <c r="G7" s="10"/>
      <c r="H7" s="201">
        <v>17.82</v>
      </c>
      <c r="I7" s="12">
        <v>11.97</v>
      </c>
      <c r="J7" s="14">
        <v>8.2799999999999994</v>
      </c>
      <c r="K7" s="202">
        <v>211.77</v>
      </c>
      <c r="L7" s="11">
        <v>0.36</v>
      </c>
      <c r="M7" s="201">
        <v>0.14000000000000001</v>
      </c>
      <c r="N7" s="12">
        <v>0.09</v>
      </c>
      <c r="O7" s="12">
        <v>0.45</v>
      </c>
      <c r="P7" s="13">
        <v>0.14000000000000001</v>
      </c>
      <c r="Q7" s="11">
        <v>54.18</v>
      </c>
      <c r="R7" s="12">
        <v>117.54</v>
      </c>
      <c r="S7" s="12">
        <v>24.85</v>
      </c>
      <c r="T7" s="12">
        <v>1.6</v>
      </c>
      <c r="U7" s="12">
        <v>223.7</v>
      </c>
      <c r="V7" s="12">
        <v>7.0000000000000001E-3</v>
      </c>
      <c r="W7" s="12">
        <v>1.8E-3</v>
      </c>
      <c r="X7" s="13">
        <v>3.5999999999999997E-2</v>
      </c>
    </row>
    <row r="8" spans="1:24" ht="15.75" x14ac:dyDescent="0.25">
      <c r="A8" s="118"/>
      <c r="B8" s="163" t="s">
        <v>39</v>
      </c>
      <c r="C8" s="15">
        <v>437</v>
      </c>
      <c r="D8" s="110" t="s">
        <v>9</v>
      </c>
      <c r="E8" s="112" t="s">
        <v>54</v>
      </c>
      <c r="F8" s="93">
        <v>100</v>
      </c>
      <c r="G8" s="16"/>
      <c r="H8" s="180">
        <v>15.3</v>
      </c>
      <c r="I8" s="181">
        <v>17.690000000000001</v>
      </c>
      <c r="J8" s="182">
        <v>3.55</v>
      </c>
      <c r="K8" s="183">
        <v>234.55</v>
      </c>
      <c r="L8" s="180">
        <v>0.06</v>
      </c>
      <c r="M8" s="184">
        <v>0.11</v>
      </c>
      <c r="N8" s="181">
        <v>2.44</v>
      </c>
      <c r="O8" s="181">
        <v>0</v>
      </c>
      <c r="P8" s="185">
        <v>0</v>
      </c>
      <c r="Q8" s="180">
        <v>11.39</v>
      </c>
      <c r="R8" s="181">
        <v>159.18</v>
      </c>
      <c r="S8" s="181">
        <v>20.86</v>
      </c>
      <c r="T8" s="181">
        <v>2.3199999999999998</v>
      </c>
      <c r="U8" s="181">
        <v>266.67</v>
      </c>
      <c r="V8" s="181">
        <v>6.0000000000000001E-3</v>
      </c>
      <c r="W8" s="181">
        <v>0</v>
      </c>
      <c r="X8" s="182">
        <v>0.05</v>
      </c>
    </row>
    <row r="9" spans="1:24" ht="30" x14ac:dyDescent="0.25">
      <c r="A9" s="118"/>
      <c r="B9" s="161"/>
      <c r="C9" s="37">
        <v>51</v>
      </c>
      <c r="D9" s="200" t="s">
        <v>15</v>
      </c>
      <c r="E9" s="203" t="s">
        <v>59</v>
      </c>
      <c r="F9" s="119">
        <v>150</v>
      </c>
      <c r="G9" s="37"/>
      <c r="H9" s="179">
        <v>3.3</v>
      </c>
      <c r="I9" s="90">
        <v>3.9</v>
      </c>
      <c r="J9" s="92">
        <v>25.65</v>
      </c>
      <c r="K9" s="178">
        <v>151.35</v>
      </c>
      <c r="L9" s="89">
        <v>0.15</v>
      </c>
      <c r="M9" s="179">
        <v>0.09</v>
      </c>
      <c r="N9" s="90">
        <v>21</v>
      </c>
      <c r="O9" s="90">
        <v>0</v>
      </c>
      <c r="P9" s="91">
        <v>0</v>
      </c>
      <c r="Q9" s="89">
        <v>14.01</v>
      </c>
      <c r="R9" s="90">
        <v>78.63</v>
      </c>
      <c r="S9" s="90">
        <v>29.37</v>
      </c>
      <c r="T9" s="90">
        <v>1.32</v>
      </c>
      <c r="U9" s="90">
        <v>809.4</v>
      </c>
      <c r="V9" s="90">
        <v>8.0000000000000002E-3</v>
      </c>
      <c r="W9" s="90">
        <v>5.9999999999999995E-4</v>
      </c>
      <c r="X9" s="91">
        <v>4.4999999999999998E-2</v>
      </c>
    </row>
    <row r="10" spans="1:24" ht="15.75" x14ac:dyDescent="0.25">
      <c r="A10" s="118"/>
      <c r="B10" s="204" t="s">
        <v>39</v>
      </c>
      <c r="C10" s="15">
        <v>520</v>
      </c>
      <c r="D10" s="145" t="s">
        <v>15</v>
      </c>
      <c r="E10" s="110" t="s">
        <v>52</v>
      </c>
      <c r="F10" s="15">
        <v>150</v>
      </c>
      <c r="G10" s="16"/>
      <c r="H10" s="123">
        <v>3.04</v>
      </c>
      <c r="I10" s="124">
        <v>4.76</v>
      </c>
      <c r="J10" s="125">
        <v>20.010000000000002</v>
      </c>
      <c r="K10" s="126">
        <v>135.04</v>
      </c>
      <c r="L10" s="123">
        <v>0.16</v>
      </c>
      <c r="M10" s="124">
        <v>0.12</v>
      </c>
      <c r="N10" s="124">
        <v>25.74</v>
      </c>
      <c r="O10" s="124">
        <v>33.229999999999997</v>
      </c>
      <c r="P10" s="127">
        <v>0.1</v>
      </c>
      <c r="Q10" s="123">
        <v>40.43</v>
      </c>
      <c r="R10" s="124">
        <v>95.49</v>
      </c>
      <c r="S10" s="124">
        <v>32.590000000000003</v>
      </c>
      <c r="T10" s="124">
        <v>1.19</v>
      </c>
      <c r="U10" s="124">
        <v>701.4</v>
      </c>
      <c r="V10" s="124">
        <v>8.0000000000000002E-3</v>
      </c>
      <c r="W10" s="124">
        <v>2E-3</v>
      </c>
      <c r="X10" s="49">
        <v>4.2000000000000003E-2</v>
      </c>
    </row>
    <row r="11" spans="1:24" ht="30" x14ac:dyDescent="0.25">
      <c r="A11" s="118"/>
      <c r="B11" s="189"/>
      <c r="C11" s="113">
        <v>104</v>
      </c>
      <c r="D11" s="32" t="s">
        <v>40</v>
      </c>
      <c r="E11" s="28" t="s">
        <v>60</v>
      </c>
      <c r="F11" s="68">
        <v>200</v>
      </c>
      <c r="G11" s="113"/>
      <c r="H11" s="23">
        <v>0</v>
      </c>
      <c r="I11" s="24">
        <v>0</v>
      </c>
      <c r="J11" s="25">
        <v>37.200000000000003</v>
      </c>
      <c r="K11" s="30">
        <v>146</v>
      </c>
      <c r="L11" s="23">
        <v>0.6</v>
      </c>
      <c r="M11" s="29">
        <v>0.1</v>
      </c>
      <c r="N11" s="24">
        <v>40</v>
      </c>
      <c r="O11" s="24">
        <v>0.24</v>
      </c>
      <c r="P11" s="27">
        <v>0.96</v>
      </c>
      <c r="Q11" s="23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5">
        <v>0</v>
      </c>
    </row>
    <row r="12" spans="1:24" ht="15.75" x14ac:dyDescent="0.25">
      <c r="A12" s="118"/>
      <c r="B12" s="58"/>
      <c r="C12" s="31">
        <v>119</v>
      </c>
      <c r="D12" s="32" t="s">
        <v>41</v>
      </c>
      <c r="E12" s="32" t="s">
        <v>13</v>
      </c>
      <c r="F12" s="113">
        <v>30</v>
      </c>
      <c r="G12" s="160"/>
      <c r="H12" s="29">
        <v>2.13</v>
      </c>
      <c r="I12" s="24">
        <v>0.21</v>
      </c>
      <c r="J12" s="27">
        <v>13.26</v>
      </c>
      <c r="K12" s="155">
        <v>72</v>
      </c>
      <c r="L12" s="33">
        <v>0.03</v>
      </c>
      <c r="M12" s="152">
        <v>0.01</v>
      </c>
      <c r="N12" s="34">
        <v>0</v>
      </c>
      <c r="O12" s="34">
        <v>0</v>
      </c>
      <c r="P12" s="36">
        <v>0</v>
      </c>
      <c r="Q12" s="33">
        <v>11.1</v>
      </c>
      <c r="R12" s="34">
        <v>65.400000000000006</v>
      </c>
      <c r="S12" s="34">
        <v>19.5</v>
      </c>
      <c r="T12" s="34">
        <v>0.84</v>
      </c>
      <c r="U12" s="34">
        <v>27.9</v>
      </c>
      <c r="V12" s="34">
        <v>1E-3</v>
      </c>
      <c r="W12" s="34">
        <v>2E-3</v>
      </c>
      <c r="X12" s="36">
        <v>0</v>
      </c>
    </row>
    <row r="13" spans="1:24" ht="15.75" x14ac:dyDescent="0.25">
      <c r="A13" s="118"/>
      <c r="B13" s="189"/>
      <c r="C13" s="21">
        <v>120</v>
      </c>
      <c r="D13" s="32" t="s">
        <v>42</v>
      </c>
      <c r="E13" s="32" t="s">
        <v>14</v>
      </c>
      <c r="F13" s="113">
        <v>20</v>
      </c>
      <c r="G13" s="160"/>
      <c r="H13" s="29">
        <v>1.1399999999999999</v>
      </c>
      <c r="I13" s="24">
        <v>0.22</v>
      </c>
      <c r="J13" s="27">
        <v>7.44</v>
      </c>
      <c r="K13" s="155">
        <v>36.26</v>
      </c>
      <c r="L13" s="33">
        <v>0.02</v>
      </c>
      <c r="M13" s="152">
        <v>2.4E-2</v>
      </c>
      <c r="N13" s="34">
        <v>0.08</v>
      </c>
      <c r="O13" s="34">
        <v>0</v>
      </c>
      <c r="P13" s="36">
        <v>0</v>
      </c>
      <c r="Q13" s="33">
        <v>6.8</v>
      </c>
      <c r="R13" s="34">
        <v>24</v>
      </c>
      <c r="S13" s="34">
        <v>8.1999999999999993</v>
      </c>
      <c r="T13" s="34">
        <v>0.46</v>
      </c>
      <c r="U13" s="34">
        <v>73.5</v>
      </c>
      <c r="V13" s="34">
        <v>2E-3</v>
      </c>
      <c r="W13" s="34">
        <v>2E-3</v>
      </c>
      <c r="X13" s="36">
        <v>1.2E-2</v>
      </c>
    </row>
    <row r="14" spans="1:24" ht="15.75" x14ac:dyDescent="0.25">
      <c r="A14" s="118"/>
      <c r="B14" s="161" t="s">
        <v>38</v>
      </c>
      <c r="C14" s="37"/>
      <c r="D14" s="200"/>
      <c r="E14" s="38" t="s">
        <v>43</v>
      </c>
      <c r="F14" s="39">
        <f>F5+F7+F9+F11+F12+F13</f>
        <v>550</v>
      </c>
      <c r="G14" s="37"/>
      <c r="H14" s="186">
        <f t="shared" ref="H14:X14" si="0">H5+H7+H9+H11+H12+H13</f>
        <v>24.87</v>
      </c>
      <c r="I14" s="133">
        <f t="shared" si="0"/>
        <v>16.36</v>
      </c>
      <c r="J14" s="135">
        <f t="shared" si="0"/>
        <v>93.33</v>
      </c>
      <c r="K14" s="129">
        <f t="shared" si="0"/>
        <v>625.78</v>
      </c>
      <c r="L14" s="132">
        <f t="shared" si="0"/>
        <v>1.1780000000000002</v>
      </c>
      <c r="M14" s="133">
        <f t="shared" si="0"/>
        <v>0.38400000000000001</v>
      </c>
      <c r="N14" s="133">
        <f t="shared" si="0"/>
        <v>67.17</v>
      </c>
      <c r="O14" s="133">
        <f t="shared" si="0"/>
        <v>0.69</v>
      </c>
      <c r="P14" s="134">
        <f t="shared" si="0"/>
        <v>1.1000000000000001</v>
      </c>
      <c r="Q14" s="132">
        <f t="shared" si="0"/>
        <v>99.89</v>
      </c>
      <c r="R14" s="133">
        <f t="shared" si="0"/>
        <v>310.77</v>
      </c>
      <c r="S14" s="133">
        <f t="shared" si="0"/>
        <v>90.320000000000007</v>
      </c>
      <c r="T14" s="133">
        <f t="shared" si="0"/>
        <v>4.58</v>
      </c>
      <c r="U14" s="133">
        <f t="shared" si="0"/>
        <v>1248.73</v>
      </c>
      <c r="V14" s="133">
        <f t="shared" si="0"/>
        <v>1.8000000000000002E-2</v>
      </c>
      <c r="W14" s="133">
        <f t="shared" si="0"/>
        <v>6.3999999999999994E-3</v>
      </c>
      <c r="X14" s="134">
        <f t="shared" si="0"/>
        <v>9.2999999999999985E-2</v>
      </c>
    </row>
    <row r="15" spans="1:24" ht="15.75" x14ac:dyDescent="0.25">
      <c r="A15" s="118"/>
      <c r="B15" s="163" t="s">
        <v>39</v>
      </c>
      <c r="C15" s="15"/>
      <c r="D15" s="122"/>
      <c r="E15" s="45" t="s">
        <v>43</v>
      </c>
      <c r="F15" s="148">
        <f>F5+F8+F10+F11+F12+F13</f>
        <v>560</v>
      </c>
      <c r="G15" s="146">
        <f t="shared" ref="G15:X15" si="1">G5+G8+G10+G11+G12+G13</f>
        <v>0</v>
      </c>
      <c r="H15" s="148">
        <f t="shared" si="1"/>
        <v>22.09</v>
      </c>
      <c r="I15" s="148">
        <f t="shared" si="1"/>
        <v>22.939999999999998</v>
      </c>
      <c r="J15" s="148">
        <f t="shared" si="1"/>
        <v>82.960000000000008</v>
      </c>
      <c r="K15" s="205">
        <f>K6+K8+K10+K11+K12+K13</f>
        <v>623.85</v>
      </c>
      <c r="L15" s="147">
        <f t="shared" si="1"/>
        <v>0.88800000000000001</v>
      </c>
      <c r="M15" s="148">
        <f t="shared" si="1"/>
        <v>0.38400000000000001</v>
      </c>
      <c r="N15" s="148">
        <f t="shared" si="1"/>
        <v>74.260000000000005</v>
      </c>
      <c r="O15" s="148">
        <f t="shared" si="1"/>
        <v>33.47</v>
      </c>
      <c r="P15" s="157">
        <f t="shared" si="1"/>
        <v>1.06</v>
      </c>
      <c r="Q15" s="147">
        <f t="shared" si="1"/>
        <v>83.52</v>
      </c>
      <c r="R15" s="148">
        <f t="shared" si="1"/>
        <v>369.27</v>
      </c>
      <c r="S15" s="148">
        <f t="shared" si="1"/>
        <v>89.55</v>
      </c>
      <c r="T15" s="148">
        <f t="shared" si="1"/>
        <v>5.17</v>
      </c>
      <c r="U15" s="148">
        <f t="shared" si="1"/>
        <v>1183.7</v>
      </c>
      <c r="V15" s="148">
        <f t="shared" si="1"/>
        <v>1.7000000000000001E-2</v>
      </c>
      <c r="W15" s="148">
        <f t="shared" si="1"/>
        <v>6.0000000000000001E-3</v>
      </c>
      <c r="X15" s="157">
        <f t="shared" si="1"/>
        <v>0.104</v>
      </c>
    </row>
    <row r="16" spans="1:24" ht="15.75" x14ac:dyDescent="0.25">
      <c r="A16" s="118"/>
      <c r="B16" s="161" t="s">
        <v>38</v>
      </c>
      <c r="C16" s="37"/>
      <c r="D16" s="200"/>
      <c r="E16" s="206" t="s">
        <v>44</v>
      </c>
      <c r="F16" s="56"/>
      <c r="G16" s="10"/>
      <c r="H16" s="201"/>
      <c r="I16" s="12"/>
      <c r="J16" s="14"/>
      <c r="K16" s="207">
        <f>K14/23.5</f>
        <v>26.628936170212764</v>
      </c>
      <c r="L16" s="11"/>
      <c r="M16" s="201"/>
      <c r="N16" s="12"/>
      <c r="O16" s="12"/>
      <c r="P16" s="13"/>
      <c r="Q16" s="11"/>
      <c r="R16" s="12"/>
      <c r="S16" s="12"/>
      <c r="T16" s="12"/>
      <c r="U16" s="12"/>
      <c r="V16" s="12"/>
      <c r="W16" s="12"/>
      <c r="X16" s="13"/>
    </row>
    <row r="17" spans="1:24" ht="16.5" thickBot="1" x14ac:dyDescent="0.3">
      <c r="A17" s="208"/>
      <c r="B17" s="163" t="s">
        <v>39</v>
      </c>
      <c r="C17" s="53"/>
      <c r="D17" s="209"/>
      <c r="E17" s="54" t="s">
        <v>44</v>
      </c>
      <c r="F17" s="116"/>
      <c r="G17" s="115"/>
      <c r="H17" s="210"/>
      <c r="I17" s="211"/>
      <c r="J17" s="212"/>
      <c r="K17" s="213">
        <f>K15/23.5</f>
        <v>26.5468085106383</v>
      </c>
      <c r="L17" s="214"/>
      <c r="M17" s="210"/>
      <c r="N17" s="211"/>
      <c r="O17" s="211"/>
      <c r="P17" s="215"/>
      <c r="Q17" s="214"/>
      <c r="R17" s="211"/>
      <c r="S17" s="211"/>
      <c r="T17" s="211"/>
      <c r="U17" s="211"/>
      <c r="V17" s="211"/>
      <c r="W17" s="211"/>
      <c r="X17" s="215"/>
    </row>
    <row r="18" spans="1:24" ht="15.75" x14ac:dyDescent="0.25">
      <c r="A18" s="2" t="s">
        <v>6</v>
      </c>
      <c r="B18" s="117"/>
      <c r="C18" s="3">
        <v>24</v>
      </c>
      <c r="D18" s="172" t="s">
        <v>36</v>
      </c>
      <c r="E18" s="4" t="s">
        <v>37</v>
      </c>
      <c r="F18" s="3">
        <v>150</v>
      </c>
      <c r="G18" s="55"/>
      <c r="H18" s="5">
        <v>0.6</v>
      </c>
      <c r="I18" s="6">
        <v>0</v>
      </c>
      <c r="J18" s="7">
        <v>16.95</v>
      </c>
      <c r="K18" s="173">
        <v>69</v>
      </c>
      <c r="L18" s="5">
        <v>0.01</v>
      </c>
      <c r="M18" s="6">
        <v>0.03</v>
      </c>
      <c r="N18" s="6">
        <v>19.5</v>
      </c>
      <c r="O18" s="6">
        <v>0</v>
      </c>
      <c r="P18" s="8">
        <v>0</v>
      </c>
      <c r="Q18" s="5">
        <v>24</v>
      </c>
      <c r="R18" s="6">
        <v>16.5</v>
      </c>
      <c r="S18" s="6">
        <v>13.5</v>
      </c>
      <c r="T18" s="6">
        <v>3.3</v>
      </c>
      <c r="U18" s="6">
        <v>417</v>
      </c>
      <c r="V18" s="6">
        <v>3.0000000000000001E-3</v>
      </c>
      <c r="W18" s="6">
        <v>5.0000000000000001E-4</v>
      </c>
      <c r="X18" s="7">
        <v>1.4999999999999999E-2</v>
      </c>
    </row>
    <row r="19" spans="1:24" ht="30.75" x14ac:dyDescent="0.25">
      <c r="A19" s="9"/>
      <c r="B19" s="21"/>
      <c r="C19" s="67">
        <v>144</v>
      </c>
      <c r="D19" s="187" t="s">
        <v>8</v>
      </c>
      <c r="E19" s="188" t="s">
        <v>55</v>
      </c>
      <c r="F19" s="96">
        <v>210</v>
      </c>
      <c r="G19" s="67"/>
      <c r="H19" s="63">
        <v>7.9</v>
      </c>
      <c r="I19" s="64">
        <v>7.04</v>
      </c>
      <c r="J19" s="66">
        <v>17.21</v>
      </c>
      <c r="K19" s="70">
        <v>164.02</v>
      </c>
      <c r="L19" s="63">
        <v>0.22</v>
      </c>
      <c r="M19" s="156">
        <v>0.1</v>
      </c>
      <c r="N19" s="64">
        <v>11.35</v>
      </c>
      <c r="O19" s="64">
        <v>0</v>
      </c>
      <c r="P19" s="65">
        <v>0</v>
      </c>
      <c r="Q19" s="156">
        <v>25.9</v>
      </c>
      <c r="R19" s="64">
        <v>105.49</v>
      </c>
      <c r="S19" s="64">
        <v>33.78</v>
      </c>
      <c r="T19" s="64">
        <v>2.14</v>
      </c>
      <c r="U19" s="64">
        <v>499.2</v>
      </c>
      <c r="V19" s="64">
        <v>4.0000000000000001E-3</v>
      </c>
      <c r="W19" s="64">
        <v>2E-3</v>
      </c>
      <c r="X19" s="65">
        <v>0.02</v>
      </c>
    </row>
    <row r="20" spans="1:24" ht="30.75" x14ac:dyDescent="0.25">
      <c r="A20" s="57"/>
      <c r="B20" s="139"/>
      <c r="C20" s="56">
        <v>197</v>
      </c>
      <c r="D20" s="10" t="s">
        <v>9</v>
      </c>
      <c r="E20" s="95" t="s">
        <v>50</v>
      </c>
      <c r="F20" s="120">
        <v>90</v>
      </c>
      <c r="G20" s="120"/>
      <c r="H20" s="11">
        <v>13.83</v>
      </c>
      <c r="I20" s="12">
        <v>14.42</v>
      </c>
      <c r="J20" s="14">
        <v>8.0299999999999994</v>
      </c>
      <c r="K20" s="162">
        <v>218.79</v>
      </c>
      <c r="L20" s="11">
        <v>7.0000000000000007E-2</v>
      </c>
      <c r="M20" s="12">
        <v>0.18</v>
      </c>
      <c r="N20" s="12">
        <v>10.53</v>
      </c>
      <c r="O20" s="12">
        <v>2.7E-2</v>
      </c>
      <c r="P20" s="14">
        <v>0.42</v>
      </c>
      <c r="Q20" s="11">
        <v>78.42</v>
      </c>
      <c r="R20" s="12">
        <v>143.69999999999999</v>
      </c>
      <c r="S20" s="12">
        <v>20.38</v>
      </c>
      <c r="T20" s="12">
        <v>1.0900000000000001</v>
      </c>
      <c r="U20" s="12">
        <v>237.86</v>
      </c>
      <c r="V20" s="12">
        <v>0</v>
      </c>
      <c r="W20" s="12">
        <v>0</v>
      </c>
      <c r="X20" s="13">
        <v>0.1</v>
      </c>
    </row>
    <row r="21" spans="1:24" ht="15.75" x14ac:dyDescent="0.25">
      <c r="A21" s="57"/>
      <c r="B21" s="140"/>
      <c r="C21" s="111">
        <v>82</v>
      </c>
      <c r="D21" s="110" t="s">
        <v>9</v>
      </c>
      <c r="E21" s="141" t="s">
        <v>51</v>
      </c>
      <c r="F21" s="216">
        <v>95</v>
      </c>
      <c r="G21" s="16"/>
      <c r="H21" s="142">
        <v>23.46</v>
      </c>
      <c r="I21" s="143">
        <v>16.34</v>
      </c>
      <c r="J21" s="176">
        <v>0.56999999999999995</v>
      </c>
      <c r="K21" s="217">
        <v>243.58</v>
      </c>
      <c r="L21" s="142">
        <v>0.05</v>
      </c>
      <c r="M21" s="143">
        <v>0.12</v>
      </c>
      <c r="N21" s="143">
        <v>0.96</v>
      </c>
      <c r="O21" s="143">
        <v>32.11</v>
      </c>
      <c r="P21" s="176">
        <v>0.06</v>
      </c>
      <c r="Q21" s="142">
        <v>30.95</v>
      </c>
      <c r="R21" s="143">
        <v>180.14</v>
      </c>
      <c r="S21" s="143">
        <v>23.62</v>
      </c>
      <c r="T21" s="143">
        <v>1.55</v>
      </c>
      <c r="U21" s="143">
        <v>190</v>
      </c>
      <c r="V21" s="143">
        <v>2E-3</v>
      </c>
      <c r="W21" s="143">
        <v>0</v>
      </c>
      <c r="X21" s="144">
        <v>0.09</v>
      </c>
    </row>
    <row r="22" spans="1:24" ht="15.75" x14ac:dyDescent="0.25">
      <c r="A22" s="57"/>
      <c r="B22" s="154"/>
      <c r="C22" s="21">
        <v>516</v>
      </c>
      <c r="D22" s="69" t="s">
        <v>45</v>
      </c>
      <c r="E22" s="94" t="s">
        <v>53</v>
      </c>
      <c r="F22" s="150">
        <v>150</v>
      </c>
      <c r="G22" s="32"/>
      <c r="H22" s="59">
        <v>5.23</v>
      </c>
      <c r="I22" s="60">
        <v>5.36</v>
      </c>
      <c r="J22" s="61">
        <v>32.17</v>
      </c>
      <c r="K22" s="114">
        <v>197.84</v>
      </c>
      <c r="L22" s="59">
        <v>0.09</v>
      </c>
      <c r="M22" s="62">
        <v>0.02</v>
      </c>
      <c r="N22" s="60">
        <v>0</v>
      </c>
      <c r="O22" s="60">
        <v>30</v>
      </c>
      <c r="P22" s="61">
        <v>0.11</v>
      </c>
      <c r="Q22" s="62">
        <v>11.3</v>
      </c>
      <c r="R22" s="60">
        <v>45.8</v>
      </c>
      <c r="S22" s="60">
        <v>8.9</v>
      </c>
      <c r="T22" s="60">
        <v>0.82</v>
      </c>
      <c r="U22" s="60">
        <v>1.1000000000000001</v>
      </c>
      <c r="V22" s="60">
        <v>0</v>
      </c>
      <c r="W22" s="60">
        <v>0</v>
      </c>
      <c r="X22" s="36">
        <v>0</v>
      </c>
    </row>
    <row r="23" spans="1:24" ht="30.75" x14ac:dyDescent="0.25">
      <c r="A23" s="151"/>
      <c r="B23" s="21"/>
      <c r="C23" s="70">
        <v>212</v>
      </c>
      <c r="D23" s="69" t="s">
        <v>40</v>
      </c>
      <c r="E23" s="94" t="s">
        <v>61</v>
      </c>
      <c r="F23" s="21">
        <v>200</v>
      </c>
      <c r="G23" s="128"/>
      <c r="H23" s="23">
        <v>0.2</v>
      </c>
      <c r="I23" s="24">
        <v>0</v>
      </c>
      <c r="J23" s="25">
        <v>15.96</v>
      </c>
      <c r="K23" s="30">
        <v>65.2</v>
      </c>
      <c r="L23" s="33">
        <v>0</v>
      </c>
      <c r="M23" s="152">
        <v>0</v>
      </c>
      <c r="N23" s="34">
        <v>1.22</v>
      </c>
      <c r="O23" s="34">
        <v>0</v>
      </c>
      <c r="P23" s="36">
        <v>0</v>
      </c>
      <c r="Q23" s="152">
        <v>5.08</v>
      </c>
      <c r="R23" s="34">
        <v>6.6</v>
      </c>
      <c r="S23" s="34">
        <v>2.44</v>
      </c>
      <c r="T23" s="34">
        <v>0.42</v>
      </c>
      <c r="U23" s="34">
        <v>0.36</v>
      </c>
      <c r="V23" s="34">
        <v>0</v>
      </c>
      <c r="W23" s="34">
        <v>0</v>
      </c>
      <c r="X23" s="36">
        <v>0</v>
      </c>
    </row>
    <row r="24" spans="1:24" ht="15.75" x14ac:dyDescent="0.25">
      <c r="A24" s="151"/>
      <c r="B24" s="31"/>
      <c r="C24" s="114">
        <v>119</v>
      </c>
      <c r="D24" s="32" t="s">
        <v>41</v>
      </c>
      <c r="E24" s="69" t="s">
        <v>13</v>
      </c>
      <c r="F24" s="68">
        <v>20</v>
      </c>
      <c r="G24" s="113"/>
      <c r="H24" s="23">
        <v>1.4</v>
      </c>
      <c r="I24" s="24">
        <v>0.14000000000000001</v>
      </c>
      <c r="J24" s="25">
        <v>8.8000000000000007</v>
      </c>
      <c r="K24" s="26">
        <v>48</v>
      </c>
      <c r="L24" s="23">
        <v>0.02</v>
      </c>
      <c r="M24" s="29">
        <v>6.0000000000000001E-3</v>
      </c>
      <c r="N24" s="24">
        <v>0</v>
      </c>
      <c r="O24" s="24">
        <v>0</v>
      </c>
      <c r="P24" s="25">
        <v>0</v>
      </c>
      <c r="Q24" s="29">
        <v>7.4</v>
      </c>
      <c r="R24" s="24">
        <v>43.6</v>
      </c>
      <c r="S24" s="24">
        <v>13</v>
      </c>
      <c r="T24" s="29">
        <v>0.56000000000000005</v>
      </c>
      <c r="U24" s="24">
        <v>18.600000000000001</v>
      </c>
      <c r="V24" s="24">
        <v>5.9999999999999995E-4</v>
      </c>
      <c r="W24" s="29">
        <v>1E-3</v>
      </c>
      <c r="X24" s="24">
        <v>0</v>
      </c>
    </row>
    <row r="25" spans="1:24" ht="15.75" x14ac:dyDescent="0.25">
      <c r="A25" s="151"/>
      <c r="B25" s="31"/>
      <c r="C25" s="113">
        <v>120</v>
      </c>
      <c r="D25" s="22" t="s">
        <v>42</v>
      </c>
      <c r="E25" s="32" t="s">
        <v>14</v>
      </c>
      <c r="F25" s="109">
        <v>20</v>
      </c>
      <c r="G25" s="109"/>
      <c r="H25" s="33">
        <v>1.1399999999999999</v>
      </c>
      <c r="I25" s="34">
        <v>0.22</v>
      </c>
      <c r="J25" s="35">
        <v>7.44</v>
      </c>
      <c r="K25" s="153">
        <v>36.26</v>
      </c>
      <c r="L25" s="33">
        <v>0.02</v>
      </c>
      <c r="M25" s="34">
        <v>2.4E-2</v>
      </c>
      <c r="N25" s="34">
        <v>0.08</v>
      </c>
      <c r="O25" s="34">
        <v>0</v>
      </c>
      <c r="P25" s="35">
        <v>0</v>
      </c>
      <c r="Q25" s="33">
        <v>6.8</v>
      </c>
      <c r="R25" s="34">
        <v>24</v>
      </c>
      <c r="S25" s="34">
        <v>8.1999999999999993</v>
      </c>
      <c r="T25" s="34">
        <v>0.46</v>
      </c>
      <c r="U25" s="34">
        <v>73.5</v>
      </c>
      <c r="V25" s="34">
        <v>2E-3</v>
      </c>
      <c r="W25" s="34">
        <v>2E-3</v>
      </c>
      <c r="X25" s="36">
        <v>1.2E-2</v>
      </c>
    </row>
    <row r="26" spans="1:24" ht="15.75" x14ac:dyDescent="0.25">
      <c r="A26" s="57"/>
      <c r="B26" s="139"/>
      <c r="C26" s="52"/>
      <c r="D26" s="51"/>
      <c r="E26" s="38" t="s">
        <v>43</v>
      </c>
      <c r="F26" s="165">
        <f t="shared" ref="F26:X26" si="2">F18+F19+F20+F22+F23+F24+F25</f>
        <v>840</v>
      </c>
      <c r="G26" s="218">
        <f t="shared" si="2"/>
        <v>0</v>
      </c>
      <c r="H26" s="40">
        <f t="shared" si="2"/>
        <v>30.299999999999997</v>
      </c>
      <c r="I26" s="41">
        <f t="shared" si="2"/>
        <v>27.18</v>
      </c>
      <c r="J26" s="43">
        <f t="shared" si="2"/>
        <v>106.55999999999999</v>
      </c>
      <c r="K26" s="130">
        <f t="shared" si="2"/>
        <v>799.11</v>
      </c>
      <c r="L26" s="40">
        <f t="shared" si="2"/>
        <v>0.43000000000000005</v>
      </c>
      <c r="M26" s="41">
        <f t="shared" si="2"/>
        <v>0.36000000000000004</v>
      </c>
      <c r="N26" s="41">
        <f t="shared" si="2"/>
        <v>42.68</v>
      </c>
      <c r="O26" s="41">
        <f t="shared" si="2"/>
        <v>30.027000000000001</v>
      </c>
      <c r="P26" s="43">
        <f t="shared" si="2"/>
        <v>0.53</v>
      </c>
      <c r="Q26" s="40">
        <f t="shared" si="2"/>
        <v>158.90000000000003</v>
      </c>
      <c r="R26" s="41">
        <f t="shared" si="2"/>
        <v>385.69000000000005</v>
      </c>
      <c r="S26" s="41">
        <f t="shared" si="2"/>
        <v>100.2</v>
      </c>
      <c r="T26" s="41">
        <f t="shared" si="2"/>
        <v>8.7900000000000009</v>
      </c>
      <c r="U26" s="41">
        <f t="shared" si="2"/>
        <v>1247.6199999999997</v>
      </c>
      <c r="V26" s="41">
        <f t="shared" si="2"/>
        <v>9.6000000000000009E-3</v>
      </c>
      <c r="W26" s="41">
        <f t="shared" si="2"/>
        <v>5.4999999999999997E-3</v>
      </c>
      <c r="X26" s="42">
        <f t="shared" si="2"/>
        <v>0.14700000000000002</v>
      </c>
    </row>
    <row r="27" spans="1:24" ht="15.75" x14ac:dyDescent="0.25">
      <c r="A27" s="57"/>
      <c r="B27" s="219"/>
      <c r="C27" s="220"/>
      <c r="D27" s="44"/>
      <c r="E27" s="221" t="s">
        <v>43</v>
      </c>
      <c r="F27" s="46">
        <f t="shared" ref="F27:X27" si="3">F18+F19+F21+F22+F23+F24+F25</f>
        <v>845</v>
      </c>
      <c r="G27" s="131">
        <f t="shared" si="3"/>
        <v>0</v>
      </c>
      <c r="H27" s="47">
        <f t="shared" si="3"/>
        <v>39.93</v>
      </c>
      <c r="I27" s="48">
        <f t="shared" si="3"/>
        <v>29.099999999999998</v>
      </c>
      <c r="J27" s="50">
        <f t="shared" si="3"/>
        <v>99.100000000000009</v>
      </c>
      <c r="K27" s="147">
        <f t="shared" si="3"/>
        <v>823.90000000000009</v>
      </c>
      <c r="L27" s="47">
        <f t="shared" si="3"/>
        <v>0.41000000000000003</v>
      </c>
      <c r="M27" s="48">
        <f t="shared" si="3"/>
        <v>0.30000000000000004</v>
      </c>
      <c r="N27" s="48">
        <f t="shared" si="3"/>
        <v>33.11</v>
      </c>
      <c r="O27" s="48">
        <f t="shared" si="3"/>
        <v>62.11</v>
      </c>
      <c r="P27" s="50">
        <f t="shared" si="3"/>
        <v>0.16999999999999998</v>
      </c>
      <c r="Q27" s="47">
        <f t="shared" si="3"/>
        <v>111.42999999999999</v>
      </c>
      <c r="R27" s="48">
        <f t="shared" si="3"/>
        <v>422.13000000000005</v>
      </c>
      <c r="S27" s="48">
        <f t="shared" si="3"/>
        <v>103.44000000000001</v>
      </c>
      <c r="T27" s="48">
        <f t="shared" si="3"/>
        <v>9.2500000000000018</v>
      </c>
      <c r="U27" s="48">
        <f t="shared" si="3"/>
        <v>1199.7599999999998</v>
      </c>
      <c r="V27" s="48">
        <f t="shared" si="3"/>
        <v>1.1600000000000001E-2</v>
      </c>
      <c r="W27" s="48">
        <f t="shared" si="3"/>
        <v>5.4999999999999997E-3</v>
      </c>
      <c r="X27" s="49">
        <f t="shared" si="3"/>
        <v>0.13700000000000001</v>
      </c>
    </row>
    <row r="28" spans="1:24" ht="15.75" x14ac:dyDescent="0.25">
      <c r="A28" s="57"/>
      <c r="B28" s="222"/>
      <c r="C28" s="52"/>
      <c r="D28" s="51"/>
      <c r="E28" s="206" t="s">
        <v>44</v>
      </c>
      <c r="F28" s="165"/>
      <c r="G28" s="52"/>
      <c r="H28" s="132"/>
      <c r="I28" s="133"/>
      <c r="J28" s="135"/>
      <c r="K28" s="223">
        <f>K26/23.5</f>
        <v>34.004680851063831</v>
      </c>
      <c r="L28" s="132"/>
      <c r="M28" s="133"/>
      <c r="N28" s="133"/>
      <c r="O28" s="133"/>
      <c r="P28" s="135"/>
      <c r="Q28" s="132"/>
      <c r="R28" s="133"/>
      <c r="S28" s="133"/>
      <c r="T28" s="133"/>
      <c r="U28" s="133"/>
      <c r="V28" s="133"/>
      <c r="W28" s="133"/>
      <c r="X28" s="134"/>
    </row>
    <row r="29" spans="1:24" ht="16.5" thickBot="1" x14ac:dyDescent="0.3">
      <c r="A29" s="71"/>
      <c r="B29" s="149"/>
      <c r="C29" s="224"/>
      <c r="D29" s="158"/>
      <c r="E29" s="54" t="s">
        <v>44</v>
      </c>
      <c r="F29" s="116"/>
      <c r="G29" s="225"/>
      <c r="H29" s="136"/>
      <c r="I29" s="137"/>
      <c r="J29" s="177"/>
      <c r="K29" s="226">
        <f>K27/23.5</f>
        <v>35.05957446808511</v>
      </c>
      <c r="L29" s="136"/>
      <c r="M29" s="137"/>
      <c r="N29" s="137"/>
      <c r="O29" s="137"/>
      <c r="P29" s="177"/>
      <c r="Q29" s="136"/>
      <c r="R29" s="137"/>
      <c r="S29" s="137"/>
      <c r="T29" s="137"/>
      <c r="U29" s="137"/>
      <c r="V29" s="137"/>
      <c r="W29" s="137"/>
      <c r="X29" s="138"/>
    </row>
    <row r="30" spans="1:24" x14ac:dyDescent="0.25">
      <c r="A30"/>
      <c r="B30" s="72"/>
      <c r="C30" s="72"/>
      <c r="D30"/>
      <c r="E30"/>
      <c r="F30"/>
      <c r="G30"/>
      <c r="H30" s="73"/>
      <c r="I30"/>
      <c r="J30"/>
      <c r="K30" s="74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ht="18.75" x14ac:dyDescent="0.25">
      <c r="A31" s="166" t="s">
        <v>46</v>
      </c>
      <c r="B31" s="167"/>
      <c r="C31" s="168"/>
      <c r="D31" s="168"/>
      <c r="E31" s="76"/>
      <c r="F31" s="75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ht="18.75" x14ac:dyDescent="0.25">
      <c r="A32" s="169" t="s">
        <v>47</v>
      </c>
      <c r="B32" s="170"/>
      <c r="C32" s="171"/>
      <c r="D32" s="171"/>
      <c r="E32" s="76"/>
      <c r="F32" s="75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ht="18.75" x14ac:dyDescent="0.25">
      <c r="A33"/>
      <c r="B33" s="72"/>
      <c r="C33" s="72"/>
      <c r="D33"/>
      <c r="E33" s="76"/>
      <c r="F33" s="75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ht="18.75" x14ac:dyDescent="0.25">
      <c r="A34"/>
      <c r="B34" s="72"/>
      <c r="C34" s="72"/>
      <c r="D34"/>
      <c r="E34" s="76"/>
      <c r="F34" s="75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</sheetData>
  <mergeCells count="12">
    <mergeCell ref="H3:J3"/>
    <mergeCell ref="K3:K4"/>
    <mergeCell ref="C3:C4"/>
    <mergeCell ref="D3:D4"/>
    <mergeCell ref="E3:E4"/>
    <mergeCell ref="F3:F4"/>
    <mergeCell ref="G3:G4"/>
    <mergeCell ref="A3:A4"/>
    <mergeCell ref="B3:B4"/>
    <mergeCell ref="B1:D1"/>
    <mergeCell ref="L3:P3"/>
    <mergeCell ref="Q3:X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2022-03-22T15:10:14Z</dcterms:modified>
</cp:coreProperties>
</file>