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13_ncr:1_{CEB4709C-D651-41F0-9381-92CE779E3676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3" i="1" s="1"/>
  <c r="J21" i="1"/>
  <c r="I21" i="1"/>
  <c r="H21" i="1"/>
  <c r="F21" i="1"/>
  <c r="X11" i="1"/>
  <c r="K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</calcChain>
</file>

<file path=xl/sharedStrings.xml><?xml version="1.0" encoding="utf-8"?>
<sst xmlns="http://schemas.openxmlformats.org/spreadsheetml/2006/main" count="75" uniqueCount="57">
  <si>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</si>
  <si>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</si>
  <si>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</si>
  <si>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</si>
  <si>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</si>
  <si>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</si>
  <si>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</si>
  <si>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</si>
  <si>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</si>
  <si>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</si>
  <si>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</si>
  <si>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</si>
  <si>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</si>
  <si>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</si>
  <si>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</si>
  <si>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</si>
  <si>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</si>
  <si>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</si>
  <si>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</si>
  <si>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</si>
  <si>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</si>
  <si>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</si>
  <si>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</si>
  <si>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</si>
  <si>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</si>
  <si>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</si>
  <si>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</si>
  <si>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</si>
  <si>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</si>
  <si>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</si>
  <si>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</si>
  <si>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</si>
  <si>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</si>
  <si>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</si>
  <si>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</si>
  <si>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</si>
  <si>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</si>
  <si>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п/к*</t>
  </si>
  <si>
    <t>о/о**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</si>
  <si>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</si>
  <si>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</si>
  <si>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</si>
  <si>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</si>
  <si>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</si>
  <si>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</si>
  <si>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</si>
  <si>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</si>
  <si>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</si>
  <si>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</si>
  <si>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горячее блюдо</t>
  </si>
  <si>
    <t xml:space="preserve"> Омлет  с сыром</t>
  </si>
  <si>
    <t>Какао с молоком</t>
  </si>
  <si>
    <t>Борщ с мясом и сметаной</t>
  </si>
  <si>
    <t>Биточек из рыбы "Бриз"</t>
  </si>
  <si>
    <t>Рыба запеченная под сырно - овощной шапкой</t>
  </si>
  <si>
    <t>ТТК №541</t>
  </si>
  <si>
    <t>Рагу овощное "Пятерочка"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</si>
</sst>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0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2" xfId="0" applyFont="1" applyBorder="1"/>
    <xf numFmtId="0" fontId="5" fillId="0" borderId="3" xfId="0" applyFont="1" applyBorder="1" applyAlignment="1">
      <alignment horizontal="center"/>
    </xf>
    <xf numFmtId="0" fontId="4" fillId="0" borderId="30" xfId="0" applyFont="1" applyBorder="1"/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9" xfId="0" applyFont="1" applyBorder="1"/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30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/>
    <xf numFmtId="0" fontId="5" fillId="5" borderId="30" xfId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3" borderId="30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/>
    </xf>
    <xf numFmtId="0" fontId="4" fillId="4" borderId="3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3" borderId="30" xfId="0" applyFont="1" applyFill="1" applyBorder="1"/>
    <xf numFmtId="0" fontId="2" fillId="4" borderId="30" xfId="0" applyFont="1" applyFill="1" applyBorder="1"/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11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4" borderId="39" xfId="0" applyFont="1" applyFill="1" applyBorder="1"/>
    <xf numFmtId="0" fontId="0" fillId="5" borderId="0" xfId="0" applyFill="1"/>
    <xf numFmtId="0" fontId="2" fillId="5" borderId="11" xfId="0" applyFont="1" applyFill="1" applyBorder="1"/>
    <xf numFmtId="0" fontId="5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5" borderId="0" xfId="0" applyFont="1" applyFill="1"/>
    <xf numFmtId="0" fontId="4" fillId="5" borderId="23" xfId="0" applyFont="1" applyFill="1" applyBorder="1"/>
    <xf numFmtId="0" fontId="4" fillId="0" borderId="30" xfId="0" applyFont="1" applyBorder="1" applyAlignment="1">
      <alignment horizontal="right"/>
    </xf>
    <xf numFmtId="0" fontId="4" fillId="5" borderId="32" xfId="0" applyFont="1" applyFill="1" applyBorder="1"/>
    <xf numFmtId="0" fontId="4" fillId="5" borderId="4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164" fontId="1" fillId="5" borderId="37" xfId="0" applyNumberFormat="1" applyFont="1" applyFill="1" applyBorder="1" applyAlignment="1">
      <alignment horizontal="center"/>
    </xf>
    <xf numFmtId="0" fontId="4" fillId="5" borderId="17" xfId="0" applyFont="1" applyFill="1" applyBorder="1"/>
    <xf numFmtId="0" fontId="5" fillId="0" borderId="31" xfId="1" applyFont="1" applyBorder="1" applyAlignment="1">
      <alignment horizontal="center"/>
    </xf>
    <xf numFmtId="0" fontId="3" fillId="5" borderId="23" xfId="0" applyFont="1" applyFill="1" applyBorder="1"/>
    <xf numFmtId="164" fontId="1" fillId="3" borderId="34" xfId="0" applyNumberFormat="1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horizontal="center"/>
    </xf>
    <xf numFmtId="0" fontId="10" fillId="5" borderId="0" xfId="0" applyFont="1" applyFill="1"/>
    <xf numFmtId="164" fontId="5" fillId="0" borderId="2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164" fontId="1" fillId="5" borderId="30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3" xfId="0" applyFont="1" applyFill="1" applyBorder="1"/>
    <xf numFmtId="0" fontId="2" fillId="5" borderId="36" xfId="0" applyFont="1" applyFill="1" applyBorder="1"/>
    <xf numFmtId="0" fontId="4" fillId="5" borderId="36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20" xfId="0" applyFont="1" applyBorder="1"/>
    <xf numFmtId="164" fontId="5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3" borderId="32" xfId="0" applyFont="1" applyFill="1" applyBorder="1"/>
    <xf numFmtId="0" fontId="5" fillId="3" borderId="3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4" fillId="4" borderId="32" xfId="0" applyFont="1" applyFill="1" applyBorder="1"/>
    <xf numFmtId="0" fontId="4" fillId="4" borderId="30" xfId="0" applyFont="1" applyFill="1" applyBorder="1" applyAlignment="1">
      <alignment vertical="center" wrapText="1"/>
    </xf>
    <xf numFmtId="0" fontId="5" fillId="4" borderId="31" xfId="0" applyFont="1" applyFill="1" applyBorder="1" applyAlignment="1">
      <alignment horizontal="center" wrapText="1"/>
    </xf>
    <xf numFmtId="0" fontId="5" fillId="3" borderId="30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2" xfId="0" applyFont="1" applyFill="1" applyBorder="1"/>
    <xf numFmtId="0" fontId="7" fillId="4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5" xfId="0" applyFont="1" applyFill="1" applyBorder="1"/>
    <xf numFmtId="0" fontId="7" fillId="3" borderId="36" xfId="0" applyFont="1" applyFill="1" applyBorder="1" applyAlignment="1">
      <alignment horizontal="center"/>
    </xf>
    <xf numFmtId="0" fontId="3" fillId="3" borderId="35" xfId="0" applyFont="1" applyFill="1" applyBorder="1"/>
    <xf numFmtId="0" fontId="1" fillId="3" borderId="33" xfId="0" applyFont="1" applyFill="1" applyBorder="1" applyAlignment="1">
      <alignment horizontal="center"/>
    </xf>
    <xf numFmtId="0" fontId="3" fillId="5" borderId="24" xfId="0" applyFont="1" applyFill="1" applyBorder="1"/>
    <xf numFmtId="0" fontId="7" fillId="4" borderId="4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0" xfId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24" xfId="0" applyFont="1" applyFill="1" applyBorder="1"/>
    <xf numFmtId="0" fontId="10" fillId="3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3"/>
  <sheetViews>
    <sheetView tabSelected="1" zoomScale="55" zoomScaleNormal="55" workbookViewId="0">
      <selection activeCell="E35" sqref="E35"/>
    </sheetView>
  </sheetViews>
  <sheetFormatPr defaultRowHeight="15" x14ac:dyDescent="0.25"/>
  <cols>
    <col min="1" max="1" width="12.140625" style="64" customWidth="1"/>
    <col min="2" max="2" width="8.7109375" style="64" customWidth="1"/>
    <col min="3" max="3" width="15.7109375" style="64" customWidth="1"/>
    <col min="4" max="4" width="17.7109375" style="64" customWidth="1"/>
    <col min="5" max="5" width="40.7109375" style="64" customWidth="1"/>
    <col min="6" max="6" width="14.5703125" style="64" customWidth="1"/>
    <col min="7" max="7" width="13.42578125" style="64" customWidth="1"/>
    <col min="8" max="9" width="12.7109375" style="64" customWidth="1"/>
    <col min="10" max="10" width="13.7109375" style="64" customWidth="1"/>
    <col min="11" max="11" width="21.7109375" style="64" customWidth="1"/>
    <col min="12" max="24" width="10.7109375" style="64" customWidth="1"/>
    <col min="25" max="16384" width="9.140625" style="64"/>
  </cols>
  <sheetData>
    <row r="1" spans="1:24" ht="15.75" x14ac:dyDescent="0.25">
      <c r="A1" s="78" t="s">
        <v>0</v>
      </c>
      <c r="B1" s="189" t="s">
        <v>11</v>
      </c>
      <c r="C1" s="190"/>
      <c r="D1" s="191"/>
      <c r="E1" s="78" t="s">
        <v>9</v>
      </c>
      <c r="F1" s="79"/>
      <c r="G1" s="78"/>
      <c r="H1" s="78"/>
      <c r="I1" s="78" t="s">
        <v>1</v>
      </c>
      <c r="J1" s="80">
        <v>44630</v>
      </c>
    </row>
    <row r="2" spans="1:24" ht="15.75" thickBot="1" x14ac:dyDescent="0.3"/>
    <row r="3" spans="1:24" ht="16.5" thickBot="1" x14ac:dyDescent="0.3">
      <c r="A3" s="185" t="s">
        <v>18</v>
      </c>
      <c r="B3" s="187"/>
      <c r="C3" s="183" t="s">
        <v>46</v>
      </c>
      <c r="D3" s="185" t="s">
        <v>19</v>
      </c>
      <c r="E3" s="183" t="s">
        <v>20</v>
      </c>
      <c r="F3" s="183" t="s">
        <v>10</v>
      </c>
      <c r="G3" s="183" t="s">
        <v>21</v>
      </c>
      <c r="H3" s="180" t="s">
        <v>15</v>
      </c>
      <c r="I3" s="181"/>
      <c r="J3" s="182"/>
      <c r="K3" s="183" t="s">
        <v>45</v>
      </c>
      <c r="L3" s="180" t="s">
        <v>16</v>
      </c>
      <c r="M3" s="181"/>
      <c r="N3" s="192"/>
      <c r="O3" s="192"/>
      <c r="P3" s="193"/>
      <c r="Q3" s="194" t="s">
        <v>17</v>
      </c>
      <c r="R3" s="195"/>
      <c r="S3" s="195"/>
      <c r="T3" s="195"/>
      <c r="U3" s="195"/>
      <c r="V3" s="195"/>
      <c r="W3" s="195"/>
      <c r="X3" s="196"/>
    </row>
    <row r="4" spans="1:24" ht="31.5" thickBot="1" x14ac:dyDescent="0.3">
      <c r="A4" s="186"/>
      <c r="B4" s="188"/>
      <c r="C4" s="184"/>
      <c r="D4" s="186"/>
      <c r="E4" s="184"/>
      <c r="F4" s="184"/>
      <c r="G4" s="184"/>
      <c r="H4" s="65" t="s">
        <v>2</v>
      </c>
      <c r="I4" s="66" t="s">
        <v>3</v>
      </c>
      <c r="J4" s="67" t="s">
        <v>4</v>
      </c>
      <c r="K4" s="184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68" t="s">
        <v>34</v>
      </c>
    </row>
    <row r="5" spans="1:24" ht="15.75" x14ac:dyDescent="0.25">
      <c r="A5" s="105" t="s">
        <v>5</v>
      </c>
      <c r="B5" s="35"/>
      <c r="C5" s="2">
        <v>24</v>
      </c>
      <c r="D5" s="3" t="s">
        <v>35</v>
      </c>
      <c r="E5" s="36" t="s">
        <v>36</v>
      </c>
      <c r="F5" s="2">
        <v>150</v>
      </c>
      <c r="G5" s="36"/>
      <c r="H5" s="4">
        <v>0.6</v>
      </c>
      <c r="I5" s="5">
        <v>0</v>
      </c>
      <c r="J5" s="7">
        <v>16.95</v>
      </c>
      <c r="K5" s="136">
        <v>69</v>
      </c>
      <c r="L5" s="113">
        <v>0.01</v>
      </c>
      <c r="M5" s="111">
        <v>0.03</v>
      </c>
      <c r="N5" s="112">
        <v>19.5</v>
      </c>
      <c r="O5" s="112">
        <v>0</v>
      </c>
      <c r="P5" s="119">
        <v>0</v>
      </c>
      <c r="Q5" s="113">
        <v>24</v>
      </c>
      <c r="R5" s="112">
        <v>16.5</v>
      </c>
      <c r="S5" s="112">
        <v>13.5</v>
      </c>
      <c r="T5" s="112">
        <v>3.3</v>
      </c>
      <c r="U5" s="112">
        <v>417</v>
      </c>
      <c r="V5" s="112">
        <v>3.0000000000000001E-3</v>
      </c>
      <c r="W5" s="112">
        <v>5.0000000000000001E-4</v>
      </c>
      <c r="X5" s="137">
        <v>6.0000000000000001E-3</v>
      </c>
    </row>
    <row r="6" spans="1:24" ht="15.75" x14ac:dyDescent="0.25">
      <c r="A6" s="121"/>
      <c r="B6" s="108"/>
      <c r="C6" s="44">
        <v>67</v>
      </c>
      <c r="D6" s="46" t="s">
        <v>49</v>
      </c>
      <c r="E6" s="45" t="s">
        <v>50</v>
      </c>
      <c r="F6" s="44">
        <v>150</v>
      </c>
      <c r="G6" s="45"/>
      <c r="H6" s="19">
        <v>18.75</v>
      </c>
      <c r="I6" s="20">
        <v>19.5</v>
      </c>
      <c r="J6" s="21">
        <v>2.7</v>
      </c>
      <c r="K6" s="109">
        <v>261.45</v>
      </c>
      <c r="L6" s="19">
        <v>7.0000000000000007E-2</v>
      </c>
      <c r="M6" s="107">
        <v>0.56999999999999995</v>
      </c>
      <c r="N6" s="20">
        <v>0.61</v>
      </c>
      <c r="O6" s="20">
        <v>390</v>
      </c>
      <c r="P6" s="21">
        <v>2.66</v>
      </c>
      <c r="Q6" s="19">
        <v>268.68</v>
      </c>
      <c r="R6" s="20">
        <v>323.68</v>
      </c>
      <c r="S6" s="20">
        <v>23.86</v>
      </c>
      <c r="T6" s="20">
        <v>2.74</v>
      </c>
      <c r="U6" s="20">
        <v>213.9</v>
      </c>
      <c r="V6" s="20">
        <v>3.0000000000000001E-3</v>
      </c>
      <c r="W6" s="20">
        <v>3.5000000000000003E-2</v>
      </c>
      <c r="X6" s="49">
        <v>0.51</v>
      </c>
    </row>
    <row r="7" spans="1:24" ht="15.75" x14ac:dyDescent="0.25">
      <c r="A7" s="121"/>
      <c r="B7" s="108"/>
      <c r="C7" s="9">
        <v>693</v>
      </c>
      <c r="D7" s="18" t="s">
        <v>47</v>
      </c>
      <c r="E7" s="54" t="s">
        <v>51</v>
      </c>
      <c r="F7" s="138">
        <v>200</v>
      </c>
      <c r="G7" s="84"/>
      <c r="H7" s="19">
        <v>3.63</v>
      </c>
      <c r="I7" s="20">
        <v>2.73</v>
      </c>
      <c r="J7" s="21">
        <v>22.9</v>
      </c>
      <c r="K7" s="109">
        <v>130.69</v>
      </c>
      <c r="L7" s="19">
        <v>0.04</v>
      </c>
      <c r="M7" s="107">
        <v>0.26</v>
      </c>
      <c r="N7" s="20">
        <v>1.3</v>
      </c>
      <c r="O7" s="20">
        <v>20</v>
      </c>
      <c r="P7" s="21">
        <v>0.06</v>
      </c>
      <c r="Q7" s="19">
        <v>125.72</v>
      </c>
      <c r="R7" s="20">
        <v>48</v>
      </c>
      <c r="S7" s="20">
        <v>31</v>
      </c>
      <c r="T7" s="20">
        <v>1.04</v>
      </c>
      <c r="U7" s="20">
        <v>308.39999999999998</v>
      </c>
      <c r="V7" s="20">
        <v>1.6E-2</v>
      </c>
      <c r="W7" s="20">
        <v>4.0000000000000001E-3</v>
      </c>
      <c r="X7" s="139">
        <v>0.05</v>
      </c>
    </row>
    <row r="8" spans="1:24" ht="15.75" x14ac:dyDescent="0.25">
      <c r="A8" s="121"/>
      <c r="B8" s="108"/>
      <c r="C8" s="120">
        <v>119</v>
      </c>
      <c r="D8" s="16" t="s">
        <v>39</v>
      </c>
      <c r="E8" s="54" t="s">
        <v>12</v>
      </c>
      <c r="F8" s="10">
        <v>30</v>
      </c>
      <c r="G8" s="123"/>
      <c r="H8" s="17">
        <v>2.13</v>
      </c>
      <c r="I8" s="12">
        <v>0.21</v>
      </c>
      <c r="J8" s="15">
        <v>13.26</v>
      </c>
      <c r="K8" s="110">
        <v>72</v>
      </c>
      <c r="L8" s="19">
        <v>0.03</v>
      </c>
      <c r="M8" s="107">
        <v>0.01</v>
      </c>
      <c r="N8" s="20">
        <v>0</v>
      </c>
      <c r="O8" s="20">
        <v>0</v>
      </c>
      <c r="P8" s="22">
        <v>0</v>
      </c>
      <c r="Q8" s="19">
        <v>11.1</v>
      </c>
      <c r="R8" s="20">
        <v>65.400000000000006</v>
      </c>
      <c r="S8" s="20">
        <v>19.5</v>
      </c>
      <c r="T8" s="20">
        <v>0.84</v>
      </c>
      <c r="U8" s="20">
        <v>27.9</v>
      </c>
      <c r="V8" s="20">
        <v>1E-3</v>
      </c>
      <c r="W8" s="20">
        <v>2E-3</v>
      </c>
      <c r="X8" s="22">
        <v>0</v>
      </c>
    </row>
    <row r="9" spans="1:24" ht="15.75" x14ac:dyDescent="0.25">
      <c r="A9" s="121"/>
      <c r="B9" s="108"/>
      <c r="C9" s="9">
        <v>120</v>
      </c>
      <c r="D9" s="18" t="s">
        <v>40</v>
      </c>
      <c r="E9" s="54" t="s">
        <v>13</v>
      </c>
      <c r="F9" s="9">
        <v>20</v>
      </c>
      <c r="G9" s="54"/>
      <c r="H9" s="11">
        <v>1.1399999999999999</v>
      </c>
      <c r="I9" s="12">
        <v>0.22</v>
      </c>
      <c r="J9" s="15">
        <v>7.44</v>
      </c>
      <c r="K9" s="110">
        <v>36.26</v>
      </c>
      <c r="L9" s="19">
        <v>0.02</v>
      </c>
      <c r="M9" s="107">
        <v>2.4E-2</v>
      </c>
      <c r="N9" s="20">
        <v>0.08</v>
      </c>
      <c r="O9" s="20">
        <v>0</v>
      </c>
      <c r="P9" s="22">
        <v>0</v>
      </c>
      <c r="Q9" s="19">
        <v>6.8</v>
      </c>
      <c r="R9" s="20">
        <v>24</v>
      </c>
      <c r="S9" s="20">
        <v>8.1999999999999993</v>
      </c>
      <c r="T9" s="20">
        <v>0.46</v>
      </c>
      <c r="U9" s="20">
        <v>73.5</v>
      </c>
      <c r="V9" s="20">
        <v>2E-3</v>
      </c>
      <c r="W9" s="20">
        <v>2E-3</v>
      </c>
      <c r="X9" s="140">
        <v>0</v>
      </c>
    </row>
    <row r="10" spans="1:24" ht="15.75" x14ac:dyDescent="0.25">
      <c r="A10" s="121"/>
      <c r="B10" s="108"/>
      <c r="C10" s="44"/>
      <c r="D10" s="46"/>
      <c r="E10" s="118" t="s">
        <v>41</v>
      </c>
      <c r="F10" s="56">
        <f>SUM(F5:F9)</f>
        <v>550</v>
      </c>
      <c r="G10" s="52"/>
      <c r="H10" s="57">
        <f t="shared" ref="H10:W10" si="0">SUM(H5:H9)</f>
        <v>26.25</v>
      </c>
      <c r="I10" s="58">
        <f t="shared" si="0"/>
        <v>22.66</v>
      </c>
      <c r="J10" s="51">
        <f t="shared" si="0"/>
        <v>63.249999999999993</v>
      </c>
      <c r="K10" s="141">
        <f t="shared" si="0"/>
        <v>569.4</v>
      </c>
      <c r="L10" s="57">
        <f t="shared" si="0"/>
        <v>0.16999999999999998</v>
      </c>
      <c r="M10" s="58">
        <f t="shared" si="0"/>
        <v>0.89400000000000002</v>
      </c>
      <c r="N10" s="58">
        <f t="shared" si="0"/>
        <v>21.49</v>
      </c>
      <c r="O10" s="58">
        <f t="shared" si="0"/>
        <v>410</v>
      </c>
      <c r="P10" s="51">
        <f t="shared" si="0"/>
        <v>2.72</v>
      </c>
      <c r="Q10" s="57">
        <f t="shared" si="0"/>
        <v>436.3</v>
      </c>
      <c r="R10" s="58">
        <f t="shared" si="0"/>
        <v>477.58000000000004</v>
      </c>
      <c r="S10" s="58">
        <f t="shared" si="0"/>
        <v>96.06</v>
      </c>
      <c r="T10" s="58">
        <f t="shared" si="0"/>
        <v>8.3800000000000008</v>
      </c>
      <c r="U10" s="58">
        <f t="shared" si="0"/>
        <v>1040.6999999999998</v>
      </c>
      <c r="V10" s="58">
        <f t="shared" si="0"/>
        <v>2.5000000000000001E-2</v>
      </c>
      <c r="W10" s="58">
        <f t="shared" si="0"/>
        <v>4.3500000000000011E-2</v>
      </c>
      <c r="X10" s="140">
        <v>1.2E-2</v>
      </c>
    </row>
    <row r="11" spans="1:24" ht="16.5" thickBot="1" x14ac:dyDescent="0.3">
      <c r="A11" s="121"/>
      <c r="B11" s="108"/>
      <c r="C11" s="142"/>
      <c r="D11" s="143"/>
      <c r="E11" s="144" t="s">
        <v>42</v>
      </c>
      <c r="F11" s="142"/>
      <c r="G11" s="145"/>
      <c r="H11" s="128"/>
      <c r="I11" s="126"/>
      <c r="J11" s="127"/>
      <c r="K11" s="129">
        <f>K10/23.5</f>
        <v>24.229787234042551</v>
      </c>
      <c r="L11" s="128"/>
      <c r="M11" s="125"/>
      <c r="N11" s="126"/>
      <c r="O11" s="126"/>
      <c r="P11" s="127"/>
      <c r="Q11" s="57"/>
      <c r="R11" s="58"/>
      <c r="S11" s="58"/>
      <c r="T11" s="58"/>
      <c r="U11" s="58"/>
      <c r="V11" s="58"/>
      <c r="W11" s="58"/>
      <c r="X11" s="146">
        <f t="shared" ref="X11" si="1">SUM(X5:X10)</f>
        <v>0.57800000000000007</v>
      </c>
    </row>
    <row r="12" spans="1:24" ht="15.75" x14ac:dyDescent="0.25">
      <c r="A12" s="130" t="s">
        <v>6</v>
      </c>
      <c r="B12" s="147"/>
      <c r="C12" s="2">
        <v>24</v>
      </c>
      <c r="D12" s="148" t="s">
        <v>35</v>
      </c>
      <c r="E12" s="3" t="s">
        <v>36</v>
      </c>
      <c r="F12" s="2">
        <v>150</v>
      </c>
      <c r="G12" s="36"/>
      <c r="H12" s="4">
        <v>0.6</v>
      </c>
      <c r="I12" s="5">
        <v>0</v>
      </c>
      <c r="J12" s="6">
        <v>16.95</v>
      </c>
      <c r="K12" s="149">
        <v>69</v>
      </c>
      <c r="L12" s="4">
        <v>0.01</v>
      </c>
      <c r="M12" s="5">
        <v>0.03</v>
      </c>
      <c r="N12" s="5">
        <v>19.5</v>
      </c>
      <c r="O12" s="5">
        <v>0</v>
      </c>
      <c r="P12" s="7">
        <v>0</v>
      </c>
      <c r="Q12" s="4">
        <v>24</v>
      </c>
      <c r="R12" s="5">
        <v>16.5</v>
      </c>
      <c r="S12" s="5">
        <v>13.5</v>
      </c>
      <c r="T12" s="5">
        <v>3.3</v>
      </c>
      <c r="U12" s="5">
        <v>417</v>
      </c>
      <c r="V12" s="5">
        <v>3.0000000000000001E-3</v>
      </c>
      <c r="W12" s="5">
        <v>5.0000000000000001E-4</v>
      </c>
      <c r="X12" s="6">
        <v>1.4999999999999999E-2</v>
      </c>
    </row>
    <row r="13" spans="1:24" ht="15.75" x14ac:dyDescent="0.25">
      <c r="A13" s="122"/>
      <c r="B13" s="150"/>
      <c r="C13" s="9">
        <v>128</v>
      </c>
      <c r="D13" s="16" t="s">
        <v>7</v>
      </c>
      <c r="E13" s="81" t="s">
        <v>52</v>
      </c>
      <c r="F13" s="53">
        <v>220</v>
      </c>
      <c r="G13" s="84"/>
      <c r="H13" s="47">
        <v>4.68</v>
      </c>
      <c r="I13" s="48">
        <v>8.19</v>
      </c>
      <c r="J13" s="49">
        <v>10.33</v>
      </c>
      <c r="K13" s="131">
        <v>134.49</v>
      </c>
      <c r="L13" s="47">
        <v>0.06</v>
      </c>
      <c r="M13" s="48">
        <v>0.08</v>
      </c>
      <c r="N13" s="48">
        <v>16.02</v>
      </c>
      <c r="O13" s="48">
        <v>10</v>
      </c>
      <c r="P13" s="50">
        <v>0.06</v>
      </c>
      <c r="Q13" s="47">
        <v>37.08</v>
      </c>
      <c r="R13" s="48">
        <v>76.03</v>
      </c>
      <c r="S13" s="48">
        <v>23.82</v>
      </c>
      <c r="T13" s="48">
        <v>1.34</v>
      </c>
      <c r="U13" s="48">
        <v>278.8</v>
      </c>
      <c r="V13" s="48">
        <v>6.0000000000000001E-3</v>
      </c>
      <c r="W13" s="48">
        <v>0</v>
      </c>
      <c r="X13" s="49">
        <v>3.5999999999999997E-2</v>
      </c>
    </row>
    <row r="14" spans="1:24" ht="15.75" x14ac:dyDescent="0.25">
      <c r="A14" s="132"/>
      <c r="B14" s="151" t="s">
        <v>37</v>
      </c>
      <c r="C14" s="23">
        <v>78</v>
      </c>
      <c r="D14" s="152" t="s">
        <v>8</v>
      </c>
      <c r="E14" s="37" t="s">
        <v>53</v>
      </c>
      <c r="F14" s="38">
        <v>90</v>
      </c>
      <c r="G14" s="39"/>
      <c r="H14" s="70">
        <v>15.03</v>
      </c>
      <c r="I14" s="71">
        <v>9.99</v>
      </c>
      <c r="J14" s="72">
        <v>14.58</v>
      </c>
      <c r="K14" s="153">
        <v>208.08</v>
      </c>
      <c r="L14" s="40">
        <v>0.08</v>
      </c>
      <c r="M14" s="41">
        <v>0.08</v>
      </c>
      <c r="N14" s="41">
        <v>0.34</v>
      </c>
      <c r="O14" s="41">
        <v>36</v>
      </c>
      <c r="P14" s="43">
        <v>0.36</v>
      </c>
      <c r="Q14" s="40">
        <v>55.71</v>
      </c>
      <c r="R14" s="41">
        <v>157.05000000000001</v>
      </c>
      <c r="S14" s="41">
        <v>28.78</v>
      </c>
      <c r="T14" s="41">
        <v>0.95</v>
      </c>
      <c r="U14" s="41">
        <v>216.63</v>
      </c>
      <c r="V14" s="41">
        <v>7.5999999999999998E-2</v>
      </c>
      <c r="W14" s="41">
        <v>1.4E-2</v>
      </c>
      <c r="X14" s="42">
        <v>0.39</v>
      </c>
    </row>
    <row r="15" spans="1:24" ht="30" x14ac:dyDescent="0.25">
      <c r="A15" s="132"/>
      <c r="B15" s="154" t="s">
        <v>38</v>
      </c>
      <c r="C15" s="8">
        <v>148</v>
      </c>
      <c r="D15" s="155" t="s">
        <v>8</v>
      </c>
      <c r="E15" s="156" t="s">
        <v>54</v>
      </c>
      <c r="F15" s="101">
        <v>90</v>
      </c>
      <c r="G15" s="82"/>
      <c r="H15" s="73">
        <v>19.71</v>
      </c>
      <c r="I15" s="74">
        <v>15.75</v>
      </c>
      <c r="J15" s="75">
        <v>6.21</v>
      </c>
      <c r="K15" s="157">
        <v>245.34</v>
      </c>
      <c r="L15" s="73">
        <v>0.03</v>
      </c>
      <c r="M15" s="74">
        <v>0.11</v>
      </c>
      <c r="N15" s="74">
        <v>2.4</v>
      </c>
      <c r="O15" s="74">
        <v>173.7</v>
      </c>
      <c r="P15" s="76">
        <v>0.21</v>
      </c>
      <c r="Q15" s="73">
        <v>27.88</v>
      </c>
      <c r="R15" s="74">
        <v>104.45</v>
      </c>
      <c r="S15" s="74">
        <v>17.88</v>
      </c>
      <c r="T15" s="74">
        <v>0.49</v>
      </c>
      <c r="U15" s="74">
        <v>88.47</v>
      </c>
      <c r="V15" s="74">
        <v>0.11</v>
      </c>
      <c r="W15" s="74">
        <v>8.9999999999999998E-4</v>
      </c>
      <c r="X15" s="75">
        <v>0.51</v>
      </c>
    </row>
    <row r="16" spans="1:24" ht="15.75" x14ac:dyDescent="0.25">
      <c r="A16" s="132"/>
      <c r="B16" s="151" t="s">
        <v>37</v>
      </c>
      <c r="C16" s="23"/>
      <c r="D16" s="152"/>
      <c r="E16" s="69"/>
      <c r="F16" s="39"/>
      <c r="G16" s="23"/>
      <c r="H16" s="40"/>
      <c r="I16" s="41"/>
      <c r="J16" s="43"/>
      <c r="K16" s="158"/>
      <c r="L16" s="40"/>
      <c r="M16" s="159"/>
      <c r="N16" s="41"/>
      <c r="O16" s="41"/>
      <c r="P16" s="43"/>
      <c r="Q16" s="40"/>
      <c r="R16" s="41"/>
      <c r="S16" s="41"/>
      <c r="T16" s="41"/>
      <c r="U16" s="41"/>
      <c r="V16" s="41"/>
      <c r="W16" s="41"/>
      <c r="X16" s="42"/>
    </row>
    <row r="17" spans="1:24" ht="15.75" x14ac:dyDescent="0.25">
      <c r="A17" s="132"/>
      <c r="B17" s="154" t="s">
        <v>38</v>
      </c>
      <c r="C17" s="8" t="s">
        <v>55</v>
      </c>
      <c r="D17" s="89" t="s">
        <v>14</v>
      </c>
      <c r="E17" s="83" t="s">
        <v>56</v>
      </c>
      <c r="F17" s="82">
        <v>150</v>
      </c>
      <c r="G17" s="8"/>
      <c r="H17" s="102">
        <v>1.27</v>
      </c>
      <c r="I17" s="103">
        <v>12.2</v>
      </c>
      <c r="J17" s="160">
        <v>9.27</v>
      </c>
      <c r="K17" s="161">
        <v>152.36000000000001</v>
      </c>
      <c r="L17" s="162">
        <v>7.0000000000000007E-2</v>
      </c>
      <c r="M17" s="162">
        <v>7.0000000000000001E-3</v>
      </c>
      <c r="N17" s="103">
        <v>10.61</v>
      </c>
      <c r="O17" s="103">
        <v>420</v>
      </c>
      <c r="P17" s="160">
        <v>6.0000000000000001E-3</v>
      </c>
      <c r="Q17" s="102">
        <v>12.73</v>
      </c>
      <c r="R17" s="103">
        <v>27.73</v>
      </c>
      <c r="S17" s="103">
        <v>19.43</v>
      </c>
      <c r="T17" s="103">
        <v>0.61</v>
      </c>
      <c r="U17" s="103">
        <v>35.24</v>
      </c>
      <c r="V17" s="103">
        <v>5.3E-3</v>
      </c>
      <c r="W17" s="103">
        <v>4.0000000000000002E-4</v>
      </c>
      <c r="X17" s="104">
        <v>0.03</v>
      </c>
    </row>
    <row r="18" spans="1:24" ht="15.75" x14ac:dyDescent="0.25">
      <c r="A18" s="132"/>
      <c r="B18" s="163"/>
      <c r="C18" s="9">
        <v>493</v>
      </c>
      <c r="D18" s="54" t="s">
        <v>47</v>
      </c>
      <c r="E18" s="77" t="s">
        <v>48</v>
      </c>
      <c r="F18" s="106">
        <v>200</v>
      </c>
      <c r="G18" s="18"/>
      <c r="H18" s="11">
        <v>0.2</v>
      </c>
      <c r="I18" s="12">
        <v>0</v>
      </c>
      <c r="J18" s="13">
        <v>14</v>
      </c>
      <c r="K18" s="14">
        <v>56</v>
      </c>
      <c r="L18" s="11">
        <v>0</v>
      </c>
      <c r="M18" s="17">
        <v>0</v>
      </c>
      <c r="N18" s="12">
        <v>0</v>
      </c>
      <c r="O18" s="12">
        <v>0</v>
      </c>
      <c r="P18" s="15">
        <v>0</v>
      </c>
      <c r="Q18" s="11">
        <v>0.46</v>
      </c>
      <c r="R18" s="12">
        <v>0</v>
      </c>
      <c r="S18" s="12">
        <v>0.09</v>
      </c>
      <c r="T18" s="12">
        <v>0.06</v>
      </c>
      <c r="U18" s="12">
        <v>0.68</v>
      </c>
      <c r="V18" s="12">
        <v>0</v>
      </c>
      <c r="W18" s="12">
        <v>0</v>
      </c>
      <c r="X18" s="13">
        <v>0</v>
      </c>
    </row>
    <row r="19" spans="1:24" ht="15.75" x14ac:dyDescent="0.25">
      <c r="A19" s="132"/>
      <c r="B19" s="163"/>
      <c r="C19" s="55">
        <v>119</v>
      </c>
      <c r="D19" s="124" t="s">
        <v>39</v>
      </c>
      <c r="E19" s="46" t="s">
        <v>12</v>
      </c>
      <c r="F19" s="44">
        <v>45</v>
      </c>
      <c r="G19" s="52"/>
      <c r="H19" s="19">
        <v>3.19</v>
      </c>
      <c r="I19" s="20">
        <v>0.31</v>
      </c>
      <c r="J19" s="22">
        <v>19.89</v>
      </c>
      <c r="K19" s="164">
        <v>108</v>
      </c>
      <c r="L19" s="19">
        <v>0.05</v>
      </c>
      <c r="M19" s="20">
        <v>0.02</v>
      </c>
      <c r="N19" s="20">
        <v>0</v>
      </c>
      <c r="O19" s="20">
        <v>0</v>
      </c>
      <c r="P19" s="21">
        <v>0</v>
      </c>
      <c r="Q19" s="19">
        <v>16.649999999999999</v>
      </c>
      <c r="R19" s="20">
        <v>98.1</v>
      </c>
      <c r="S19" s="20">
        <v>29.25</v>
      </c>
      <c r="T19" s="20">
        <v>1.26</v>
      </c>
      <c r="U19" s="20">
        <v>41.85</v>
      </c>
      <c r="V19" s="20">
        <v>2E-3</v>
      </c>
      <c r="W19" s="20">
        <v>3.0000000000000001E-3</v>
      </c>
      <c r="X19" s="22">
        <v>0</v>
      </c>
    </row>
    <row r="20" spans="1:24" ht="15.75" x14ac:dyDescent="0.25">
      <c r="A20" s="132"/>
      <c r="B20" s="163"/>
      <c r="C20" s="44">
        <v>120</v>
      </c>
      <c r="D20" s="124" t="s">
        <v>40</v>
      </c>
      <c r="E20" s="46" t="s">
        <v>13</v>
      </c>
      <c r="F20" s="44">
        <v>25</v>
      </c>
      <c r="G20" s="52"/>
      <c r="H20" s="19">
        <v>1.42</v>
      </c>
      <c r="I20" s="20">
        <v>0.27</v>
      </c>
      <c r="J20" s="22">
        <v>9.3000000000000007</v>
      </c>
      <c r="K20" s="164">
        <v>45.32</v>
      </c>
      <c r="L20" s="19">
        <v>0.02</v>
      </c>
      <c r="M20" s="20">
        <v>0.03</v>
      </c>
      <c r="N20" s="20">
        <v>0.1</v>
      </c>
      <c r="O20" s="20">
        <v>0</v>
      </c>
      <c r="P20" s="21">
        <v>0</v>
      </c>
      <c r="Q20" s="19">
        <v>8.5</v>
      </c>
      <c r="R20" s="20">
        <v>30</v>
      </c>
      <c r="S20" s="20">
        <v>10.25</v>
      </c>
      <c r="T20" s="20">
        <v>0.56999999999999995</v>
      </c>
      <c r="U20" s="20">
        <v>91.87</v>
      </c>
      <c r="V20" s="20">
        <v>2.5000000000000001E-3</v>
      </c>
      <c r="W20" s="20">
        <v>2.5000000000000001E-3</v>
      </c>
      <c r="X20" s="22">
        <v>0.02</v>
      </c>
    </row>
    <row r="21" spans="1:24" ht="15.75" x14ac:dyDescent="0.25">
      <c r="A21" s="132"/>
      <c r="B21" s="151" t="s">
        <v>37</v>
      </c>
      <c r="C21" s="165"/>
      <c r="D21" s="166"/>
      <c r="E21" s="85" t="s">
        <v>41</v>
      </c>
      <c r="F21" s="90">
        <f>F12+F13+F14+F16+F18+F19+F20</f>
        <v>730</v>
      </c>
      <c r="G21" s="24"/>
      <c r="H21" s="25">
        <f>H12+H13+H14+H16+H18+H19+H20</f>
        <v>25.119999999999997</v>
      </c>
      <c r="I21" s="26">
        <f t="shared" ref="I21:X21" si="2">I12+I13+I14+I16+I18+I19+I20</f>
        <v>18.759999999999998</v>
      </c>
      <c r="J21" s="27">
        <f t="shared" si="2"/>
        <v>85.05</v>
      </c>
      <c r="K21" s="91">
        <f t="shared" si="2"/>
        <v>620.8900000000001</v>
      </c>
      <c r="L21" s="25">
        <f t="shared" si="2"/>
        <v>0.22</v>
      </c>
      <c r="M21" s="26">
        <f t="shared" si="2"/>
        <v>0.24</v>
      </c>
      <c r="N21" s="26">
        <f t="shared" si="2"/>
        <v>35.96</v>
      </c>
      <c r="O21" s="26">
        <f t="shared" si="2"/>
        <v>46</v>
      </c>
      <c r="P21" s="28">
        <f t="shared" si="2"/>
        <v>0.42</v>
      </c>
      <c r="Q21" s="25">
        <f t="shared" si="2"/>
        <v>142.39999999999998</v>
      </c>
      <c r="R21" s="26">
        <f t="shared" si="2"/>
        <v>377.68</v>
      </c>
      <c r="S21" s="26">
        <f t="shared" si="2"/>
        <v>105.69</v>
      </c>
      <c r="T21" s="26">
        <f t="shared" si="2"/>
        <v>7.4799999999999995</v>
      </c>
      <c r="U21" s="26">
        <f t="shared" si="2"/>
        <v>1046.83</v>
      </c>
      <c r="V21" s="26">
        <f t="shared" si="2"/>
        <v>8.9499999999999996E-2</v>
      </c>
      <c r="W21" s="26">
        <f t="shared" si="2"/>
        <v>0.02</v>
      </c>
      <c r="X21" s="27">
        <f t="shared" si="2"/>
        <v>0.46100000000000002</v>
      </c>
    </row>
    <row r="22" spans="1:24" ht="15.75" x14ac:dyDescent="0.25">
      <c r="A22" s="132"/>
      <c r="B22" s="167" t="s">
        <v>38</v>
      </c>
      <c r="C22" s="168"/>
      <c r="D22" s="169"/>
      <c r="E22" s="86" t="s">
        <v>41</v>
      </c>
      <c r="F22" s="92">
        <f>F12+F13+F15+F16+F18+F19+F20</f>
        <v>730</v>
      </c>
      <c r="G22" s="29"/>
      <c r="H22" s="30">
        <f>H12+H13+H15+H17+H18+H19+H20</f>
        <v>31.07</v>
      </c>
      <c r="I22" s="31">
        <f t="shared" ref="I22:X22" si="3">I12+I13+I15+I17+I18+I19+I20</f>
        <v>36.720000000000006</v>
      </c>
      <c r="J22" s="32">
        <f t="shared" si="3"/>
        <v>85.95</v>
      </c>
      <c r="K22" s="93">
        <f t="shared" si="3"/>
        <v>810.5100000000001</v>
      </c>
      <c r="L22" s="30">
        <f t="shared" si="3"/>
        <v>0.23999999999999996</v>
      </c>
      <c r="M22" s="31">
        <f t="shared" si="3"/>
        <v>0.27700000000000002</v>
      </c>
      <c r="N22" s="31">
        <f t="shared" si="3"/>
        <v>48.629999999999995</v>
      </c>
      <c r="O22" s="31">
        <f t="shared" si="3"/>
        <v>603.70000000000005</v>
      </c>
      <c r="P22" s="33">
        <f t="shared" si="3"/>
        <v>0.27600000000000002</v>
      </c>
      <c r="Q22" s="30">
        <f t="shared" si="3"/>
        <v>127.29999999999998</v>
      </c>
      <c r="R22" s="31">
        <f t="shared" si="3"/>
        <v>352.81</v>
      </c>
      <c r="S22" s="31">
        <f t="shared" si="3"/>
        <v>114.22</v>
      </c>
      <c r="T22" s="31">
        <f t="shared" si="3"/>
        <v>7.63</v>
      </c>
      <c r="U22" s="31">
        <f t="shared" si="3"/>
        <v>953.91</v>
      </c>
      <c r="V22" s="31">
        <f t="shared" si="3"/>
        <v>0.1288</v>
      </c>
      <c r="W22" s="31">
        <f t="shared" si="3"/>
        <v>7.3000000000000009E-3</v>
      </c>
      <c r="X22" s="32">
        <f t="shared" si="3"/>
        <v>0.6110000000000001</v>
      </c>
    </row>
    <row r="23" spans="1:24" ht="15.75" x14ac:dyDescent="0.25">
      <c r="A23" s="132"/>
      <c r="B23" s="170" t="s">
        <v>37</v>
      </c>
      <c r="C23" s="114"/>
      <c r="D23" s="171"/>
      <c r="E23" s="85" t="s">
        <v>42</v>
      </c>
      <c r="F23" s="172"/>
      <c r="G23" s="87"/>
      <c r="H23" s="94"/>
      <c r="I23" s="95"/>
      <c r="J23" s="96"/>
      <c r="K23" s="133">
        <f>K21/23.5</f>
        <v>26.42085106382979</v>
      </c>
      <c r="L23" s="94"/>
      <c r="M23" s="95"/>
      <c r="N23" s="95"/>
      <c r="O23" s="95"/>
      <c r="P23" s="97"/>
      <c r="Q23" s="94"/>
      <c r="R23" s="95"/>
      <c r="S23" s="95"/>
      <c r="T23" s="95"/>
      <c r="U23" s="95"/>
      <c r="V23" s="95"/>
      <c r="W23" s="95"/>
      <c r="X23" s="96"/>
    </row>
    <row r="24" spans="1:24" ht="16.5" thickBot="1" x14ac:dyDescent="0.3">
      <c r="A24" s="173"/>
      <c r="B24" s="174" t="s">
        <v>38</v>
      </c>
      <c r="C24" s="115"/>
      <c r="D24" s="116"/>
      <c r="E24" s="197" t="s">
        <v>42</v>
      </c>
      <c r="F24" s="34"/>
      <c r="G24" s="88"/>
      <c r="H24" s="98"/>
      <c r="I24" s="99"/>
      <c r="J24" s="100"/>
      <c r="K24" s="134">
        <f>K22/23.5</f>
        <v>34.489787234042559</v>
      </c>
      <c r="L24" s="98"/>
      <c r="M24" s="99"/>
      <c r="N24" s="99"/>
      <c r="O24" s="99"/>
      <c r="P24" s="175"/>
      <c r="Q24" s="98"/>
      <c r="R24" s="99"/>
      <c r="S24" s="99"/>
      <c r="T24" s="99"/>
      <c r="U24" s="99"/>
      <c r="V24" s="99"/>
      <c r="W24" s="99"/>
      <c r="X24" s="100"/>
    </row>
    <row r="25" spans="1:24" x14ac:dyDescent="0.25">
      <c r="A25"/>
      <c r="B25" s="59"/>
      <c r="C25" s="59"/>
      <c r="D25"/>
      <c r="E25"/>
      <c r="F25"/>
      <c r="G25"/>
      <c r="H25" s="60"/>
      <c r="I25"/>
      <c r="J25"/>
      <c r="K25" s="61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 x14ac:dyDescent="0.25">
      <c r="A26" s="135"/>
      <c r="B26" s="176"/>
      <c r="C26" s="117"/>
      <c r="D26" s="117"/>
      <c r="E26" s="63"/>
      <c r="F26" s="6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x14ac:dyDescent="0.25">
      <c r="A27" s="198" t="s">
        <v>43</v>
      </c>
      <c r="B27" s="198"/>
      <c r="C27" s="198"/>
      <c r="D27" s="198"/>
      <c r="E27" s="63"/>
      <c r="F27" s="62"/>
      <c r="G27"/>
      <c r="H27"/>
      <c r="I27"/>
      <c r="J27"/>
      <c r="K27"/>
      <c r="L27"/>
      <c r="M27"/>
      <c r="N27"/>
      <c r="O27"/>
      <c r="P27"/>
      <c r="Q27"/>
      <c r="R27" s="177"/>
      <c r="S27"/>
      <c r="T27"/>
      <c r="U27"/>
      <c r="V27"/>
      <c r="W27"/>
      <c r="X27"/>
    </row>
    <row r="28" spans="1:24" ht="18.75" x14ac:dyDescent="0.25">
      <c r="A28" s="199" t="s">
        <v>44</v>
      </c>
      <c r="B28" s="199"/>
      <c r="C28" s="199"/>
      <c r="D28" s="199"/>
      <c r="E28" s="63"/>
      <c r="F28" s="6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 x14ac:dyDescent="0.25">
      <c r="A29" s="179"/>
      <c r="B29" s="178"/>
      <c r="C29" s="178"/>
      <c r="D29" s="179"/>
      <c r="E29" s="63"/>
      <c r="F29" s="6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 x14ac:dyDescent="0.25">
      <c r="A30" s="179"/>
      <c r="B30" s="178"/>
      <c r="C30" s="178"/>
      <c r="D30" s="179"/>
      <c r="E30" s="63"/>
      <c r="F30" s="6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B31" s="59"/>
      <c r="C31" s="59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/>
      <c r="B32" s="59"/>
      <c r="C32" s="59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/>
      <c r="B33" s="59"/>
      <c r="C33" s="59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</sheetData>
  <mergeCells count="14">
    <mergeCell ref="A27:D27"/>
    <mergeCell ref="A28:D28"/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2022-03-22T15:21:11Z</dcterms:modified>
</cp:coreProperties>
</file>