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МЮС\Desktop\Март\Март\"/>
    </mc:Choice>
  </mc:AlternateContent>
  <xr:revisionPtr revIDLastSave="0" documentId="8_{B88437D1-EDC1-4DF5-BE5A-12C11A01EF64}" xr6:coauthVersionLast="47" xr6:coauthVersionMax="47" xr10:uidLastSave="{00000000-0000-0000-0000-000000000000}"/>
  <bookViews>
    <workbookView xWindow="0" yWindow="0" windowWidth="19215" windowHeight="1540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2" i="1" l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F21" i="1"/>
  <c r="K13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F12" i="1"/>
</calcChain>
</file>

<file path=xl/sharedStrings.xml><?xml version="1.0" encoding="utf-8"?>
<sst xmlns="http://schemas.openxmlformats.org/spreadsheetml/2006/main" count="65" uniqueCount="59">
  <si>
    <t>Школа</t>
  </si>
  <si>
    <t>День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</si>
  <si>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</si>
  <si>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</si>
  <si>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</si>
  <si>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</si>
  <si>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</si>
  <si>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</si>
  <si>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</si>
  <si>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</si>
  <si>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</si>
  <si>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Выход, г</t>
  </si>
  <si>
    <t>МБОУ СОШ №60</t>
  </si>
  <si>
    <t>Хлеб пшеничный</t>
  </si>
  <si>
    <t>Хлеб ржаной</t>
  </si>
  <si>
    <t>гарнир</t>
  </si>
  <si>
    <t xml:space="preserve">       Пищевые вещества, г</t>
  </si>
  <si>
    <t>Витамины, мг</t>
  </si>
  <si>
    <t>Минеральные вещества, мг</t>
  </si>
  <si>
    <t xml:space="preserve"> Прием пищи</t>
  </si>
  <si>
    <t xml:space="preserve"> Раздел</t>
  </si>
  <si>
    <t>Наименование блюд</t>
  </si>
  <si>
    <t xml:space="preserve"> цена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</si>
  <si>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</si>
  <si>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</si>
  <si>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</si>
  <si>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</si>
  <si>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</si>
  <si>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</si>
  <si>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</si>
  <si>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</si>
  <si>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</si>
  <si>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</si>
  <si>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</si>
  <si>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</si>
  <si>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</si>
  <si>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3 блюдо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</si>
  <si>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</si>
  <si>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</si>
  <si>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</si>
  <si>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</si>
  <si>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Энергетическая ценность, ккал</t>
  </si>
  <si>
    <t>№ рецептуры</t>
  </si>
  <si>
    <t xml:space="preserve"> этик.</t>
  </si>
  <si>
    <t>гор. Напиток</t>
  </si>
  <si>
    <t xml:space="preserve">Чай с сахаром </t>
  </si>
  <si>
    <t>Фрукты в ассортименте (груша)</t>
  </si>
  <si>
    <t>Рис отварной  с маслом</t>
  </si>
  <si>
    <t>Сыр порциями</t>
  </si>
  <si>
    <t xml:space="preserve">Кондитерское изделие промышленного производства/ кондитерские изделия  кондитерского  цеха </t>
  </si>
  <si>
    <t>горячее блюдо</t>
  </si>
  <si>
    <t>Каша ячневая  молочная с маслом</t>
  </si>
  <si>
    <t>этик.</t>
  </si>
  <si>
    <t>Десерт молочный</t>
  </si>
  <si>
    <t>Хлеб  пшеничный</t>
  </si>
  <si>
    <t xml:space="preserve">Хлеб ржаной </t>
  </si>
  <si>
    <t xml:space="preserve"> Суп куриный с вермишелью</t>
  </si>
  <si>
    <t>Гуляш (говядина)</t>
  </si>
  <si>
    <t>Компот яблочно - клюквенный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</si>
</sst>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0;[Red]0.00"/>
  </numFmts>
  <fonts count="10" x14ac:knownFonts="1">
    <font>
      <sz val="11"/>
      <color theme="1"/>
      <name val="Calibri"/>
      <family val="2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0"/>
      <name val="Arial"/>
      <family val="2"/>
      <charset val="204"/>
    </font>
    <font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52">
    <xf numFmtId="0" fontId="0" fillId="0" borderId="0" xfId="0"/>
    <xf numFmtId="0" fontId="2" fillId="0" borderId="27" xfId="0" applyFont="1" applyBorder="1" applyAlignment="1">
      <alignment horizontal="center" wrapText="1"/>
    </xf>
    <xf numFmtId="0" fontId="4" fillId="0" borderId="16" xfId="0" applyFont="1" applyBorder="1"/>
    <xf numFmtId="0" fontId="4" fillId="0" borderId="2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4" fillId="0" borderId="7" xfId="0" applyFont="1" applyBorder="1"/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12" xfId="0" applyFont="1" applyBorder="1" applyAlignment="1">
      <alignment vertical="center" wrapText="1"/>
    </xf>
    <xf numFmtId="0" fontId="5" fillId="0" borderId="3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1" xfId="1" applyFont="1" applyBorder="1" applyAlignment="1">
      <alignment horizontal="center"/>
    </xf>
    <xf numFmtId="0" fontId="4" fillId="0" borderId="31" xfId="0" applyFont="1" applyBorder="1"/>
    <xf numFmtId="0" fontId="5" fillId="3" borderId="1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4" fillId="0" borderId="19" xfId="0" applyFont="1" applyBorder="1"/>
    <xf numFmtId="0" fontId="4" fillId="3" borderId="31" xfId="0" applyFont="1" applyFill="1" applyBorder="1" applyAlignment="1">
      <alignment horizontal="center"/>
    </xf>
    <xf numFmtId="0" fontId="4" fillId="3" borderId="12" xfId="0" applyFont="1" applyFill="1" applyBorder="1"/>
    <xf numFmtId="0" fontId="4" fillId="3" borderId="31" xfId="0" applyFont="1" applyFill="1" applyBorder="1" applyAlignment="1">
      <alignment horizontal="center" vertical="center" wrapText="1"/>
    </xf>
    <xf numFmtId="0" fontId="4" fillId="3" borderId="31" xfId="0" applyFont="1" applyFill="1" applyBorder="1"/>
    <xf numFmtId="0" fontId="5" fillId="0" borderId="14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3" borderId="12" xfId="1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12" xfId="0" applyFont="1" applyBorder="1"/>
    <xf numFmtId="0" fontId="5" fillId="3" borderId="31" xfId="1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4" fillId="0" borderId="29" xfId="0" applyFont="1" applyBorder="1" applyAlignment="1">
      <alignment wrapText="1"/>
    </xf>
    <xf numFmtId="0" fontId="5" fillId="0" borderId="14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4" fillId="0" borderId="31" xfId="0" applyFont="1" applyBorder="1" applyAlignment="1">
      <alignment wrapText="1"/>
    </xf>
    <xf numFmtId="0" fontId="5" fillId="3" borderId="14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wrapText="1"/>
    </xf>
    <xf numFmtId="0" fontId="2" fillId="0" borderId="2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2" borderId="2" xfId="0" applyFont="1" applyFill="1" applyBorder="1" applyAlignment="1" applyProtection="1">
      <alignment wrapText="1"/>
      <protection locked="0"/>
    </xf>
    <xf numFmtId="0" fontId="3" fillId="2" borderId="12" xfId="0" applyFont="1" applyFill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  <xf numFmtId="49" fontId="3" fillId="2" borderId="1" xfId="0" applyNumberFormat="1" applyFont="1" applyFill="1" applyBorder="1" applyAlignment="1" applyProtection="1">
      <alignment wrapText="1"/>
      <protection locked="0"/>
    </xf>
    <xf numFmtId="14" fontId="3" fillId="2" borderId="1" xfId="0" applyNumberFormat="1" applyFont="1" applyFill="1" applyBorder="1" applyAlignment="1" applyProtection="1">
      <alignment wrapText="1"/>
      <protection locked="0"/>
    </xf>
    <xf numFmtId="0" fontId="2" fillId="0" borderId="1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4" fillId="3" borderId="19" xfId="0" applyFont="1" applyFill="1" applyBorder="1"/>
    <xf numFmtId="0" fontId="5" fillId="3" borderId="13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4" fillId="3" borderId="7" xfId="0" applyFont="1" applyFill="1" applyBorder="1"/>
    <xf numFmtId="0" fontId="3" fillId="0" borderId="12" xfId="0" applyFont="1" applyBorder="1"/>
    <xf numFmtId="166" fontId="5" fillId="3" borderId="12" xfId="0" applyNumberFormat="1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3" fillId="0" borderId="7" xfId="0" applyFont="1" applyBorder="1"/>
    <xf numFmtId="0" fontId="5" fillId="3" borderId="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23" xfId="0" applyFont="1" applyBorder="1"/>
    <xf numFmtId="0" fontId="3" fillId="0" borderId="34" xfId="0" applyFont="1" applyBorder="1"/>
    <xf numFmtId="0" fontId="3" fillId="0" borderId="33" xfId="0" applyFont="1" applyBorder="1"/>
    <xf numFmtId="0" fontId="3" fillId="0" borderId="15" xfId="0" applyFont="1" applyBorder="1"/>
    <xf numFmtId="0" fontId="3" fillId="0" borderId="9" xfId="0" applyFont="1" applyBorder="1"/>
    <xf numFmtId="0" fontId="3" fillId="0" borderId="10" xfId="0" applyFont="1" applyBorder="1"/>
    <xf numFmtId="166" fontId="1" fillId="0" borderId="34" xfId="0" applyNumberFormat="1" applyFont="1" applyBorder="1" applyAlignment="1">
      <alignment horizontal="center"/>
    </xf>
    <xf numFmtId="0" fontId="3" fillId="0" borderId="35" xfId="0" applyFont="1" applyBorder="1"/>
    <xf numFmtId="0" fontId="7" fillId="3" borderId="29" xfId="0" applyFont="1" applyFill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166" fontId="5" fillId="3" borderId="31" xfId="0" applyNumberFormat="1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3" fillId="0" borderId="26" xfId="0" applyFont="1" applyBorder="1"/>
    <xf numFmtId="0" fontId="1" fillId="0" borderId="24" xfId="0" applyFont="1" applyBorder="1" applyAlignment="1">
      <alignment horizontal="center" wrapText="1"/>
    </xf>
    <xf numFmtId="0" fontId="4" fillId="3" borderId="19" xfId="0" applyFont="1" applyFill="1" applyBorder="1" applyAlignment="1">
      <alignment horizontal="center"/>
    </xf>
    <xf numFmtId="0" fontId="4" fillId="3" borderId="29" xfId="0" applyFont="1" applyFill="1" applyBorder="1"/>
    <xf numFmtId="0" fontId="4" fillId="3" borderId="19" xfId="0" applyFont="1" applyFill="1" applyBorder="1" applyAlignment="1">
      <alignment horizontal="right"/>
    </xf>
    <xf numFmtId="166" fontId="5" fillId="3" borderId="19" xfId="0" applyNumberFormat="1" applyFont="1" applyFill="1" applyBorder="1" applyAlignment="1">
      <alignment horizontal="center"/>
    </xf>
    <xf numFmtId="0" fontId="4" fillId="3" borderId="12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horizontal="center" wrapText="1"/>
    </xf>
    <xf numFmtId="0" fontId="9" fillId="0" borderId="12" xfId="0" applyFont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right"/>
    </xf>
    <xf numFmtId="0" fontId="2" fillId="3" borderId="12" xfId="0" applyFont="1" applyFill="1" applyBorder="1"/>
    <xf numFmtId="0" fontId="1" fillId="3" borderId="32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166" fontId="1" fillId="3" borderId="1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6" fontId="2" fillId="3" borderId="12" xfId="0" applyNumberFormat="1" applyFont="1" applyFill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0" borderId="26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31" xfId="0" applyFont="1" applyBorder="1"/>
    <xf numFmtId="0" fontId="1" fillId="0" borderId="31" xfId="0" applyFont="1" applyBorder="1" applyAlignment="1">
      <alignment horizontal="center"/>
    </xf>
    <xf numFmtId="166" fontId="1" fillId="0" borderId="12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2" fillId="3" borderId="34" xfId="0" applyFont="1" applyFill="1" applyBorder="1"/>
  </cellXfs>
  <cellStyles count="2">
    <cellStyle name="Обычный" xfId="0" builtinId="0"/>
    <cellStyle name="Обычный 2 2" xfId="1" xr:uid="{0F6D0690-F48A-4673-A916-FE10179DAD77}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X22"/>
  <sheetViews>
    <sheetView tabSelected="1" zoomScale="55" zoomScaleNormal="55" workbookViewId="0">
      <selection activeCell="K32" sqref="K32"/>
    </sheetView>
  </sheetViews>
  <sheetFormatPr defaultRowHeight="15" x14ac:dyDescent="0.25"/>
  <cols>
    <col min="1" max="1" width="12.140625" style="42" customWidth="1"/>
    <col min="2" max="2" width="8.7109375" style="42" customWidth="1"/>
    <col min="3" max="3" width="15.7109375" style="42" customWidth="1"/>
    <col min="4" max="4" width="17.7109375" style="42" customWidth="1"/>
    <col min="5" max="5" width="40.7109375" style="42" customWidth="1"/>
    <col min="6" max="6" width="14.5703125" style="42" customWidth="1"/>
    <col min="7" max="7" width="13.42578125" style="42" customWidth="1"/>
    <col min="8" max="9" width="12.7109375" style="42" customWidth="1"/>
    <col min="10" max="10" width="13.7109375" style="42" customWidth="1"/>
    <col min="11" max="11" width="21.7109375" style="42" customWidth="1"/>
    <col min="12" max="24" width="10.7109375" style="42" customWidth="1"/>
    <col min="25" max="16384" width="9.140625" style="42"/>
  </cols>
  <sheetData>
    <row r="1" spans="1:24" ht="15.75" x14ac:dyDescent="0.25">
      <c r="A1" s="66" t="s">
        <v>0</v>
      </c>
      <c r="B1" s="67" t="s">
        <v>12</v>
      </c>
      <c r="C1" s="68"/>
      <c r="D1" s="69"/>
      <c r="E1" s="66" t="s">
        <v>10</v>
      </c>
      <c r="F1" s="70"/>
      <c r="G1" s="66"/>
      <c r="H1" s="66"/>
      <c r="I1" s="66" t="s">
        <v>1</v>
      </c>
      <c r="J1" s="71">
        <v>44625</v>
      </c>
    </row>
    <row r="2" spans="1:24" ht="15.75" thickBot="1" x14ac:dyDescent="0.3"/>
    <row r="3" spans="1:24" ht="16.5" thickBot="1" x14ac:dyDescent="0.3">
      <c r="A3" s="75" t="s">
        <v>19</v>
      </c>
      <c r="B3" s="74"/>
      <c r="C3" s="72" t="s">
        <v>42</v>
      </c>
      <c r="D3" s="75" t="s">
        <v>20</v>
      </c>
      <c r="E3" s="72" t="s">
        <v>21</v>
      </c>
      <c r="F3" s="72" t="s">
        <v>11</v>
      </c>
      <c r="G3" s="72" t="s">
        <v>22</v>
      </c>
      <c r="H3" s="43" t="s">
        <v>16</v>
      </c>
      <c r="I3" s="44"/>
      <c r="J3" s="65"/>
      <c r="K3" s="72" t="s">
        <v>41</v>
      </c>
      <c r="L3" s="43" t="s">
        <v>17</v>
      </c>
      <c r="M3" s="44"/>
      <c r="N3" s="45"/>
      <c r="O3" s="45"/>
      <c r="P3" s="46"/>
      <c r="Q3" s="47" t="s">
        <v>18</v>
      </c>
      <c r="R3" s="48"/>
      <c r="S3" s="48"/>
      <c r="T3" s="48"/>
      <c r="U3" s="48"/>
      <c r="V3" s="48"/>
      <c r="W3" s="48"/>
      <c r="X3" s="49"/>
    </row>
    <row r="4" spans="1:24" ht="31.5" thickBot="1" x14ac:dyDescent="0.3">
      <c r="A4" s="76"/>
      <c r="B4" s="115"/>
      <c r="C4" s="73"/>
      <c r="D4" s="76"/>
      <c r="E4" s="73"/>
      <c r="F4" s="73"/>
      <c r="G4" s="73"/>
      <c r="H4" s="50" t="s">
        <v>2</v>
      </c>
      <c r="I4" s="51" t="s">
        <v>3</v>
      </c>
      <c r="J4" s="52" t="s">
        <v>4</v>
      </c>
      <c r="K4" s="73"/>
      <c r="L4" s="1" t="s">
        <v>23</v>
      </c>
      <c r="M4" s="1" t="s">
        <v>24</v>
      </c>
      <c r="N4" s="1" t="s">
        <v>25</v>
      </c>
      <c r="O4" s="1" t="s">
        <v>26</v>
      </c>
      <c r="P4" s="1" t="s">
        <v>27</v>
      </c>
      <c r="Q4" s="1" t="s">
        <v>28</v>
      </c>
      <c r="R4" s="1" t="s">
        <v>29</v>
      </c>
      <c r="S4" s="1" t="s">
        <v>30</v>
      </c>
      <c r="T4" s="1" t="s">
        <v>31</v>
      </c>
      <c r="U4" s="1" t="s">
        <v>32</v>
      </c>
      <c r="V4" s="1" t="s">
        <v>33</v>
      </c>
      <c r="W4" s="1" t="s">
        <v>34</v>
      </c>
      <c r="X4" s="53" t="s">
        <v>35</v>
      </c>
    </row>
    <row r="5" spans="1:24" ht="15.75" x14ac:dyDescent="0.25">
      <c r="A5" s="2" t="s">
        <v>5</v>
      </c>
      <c r="B5" s="102"/>
      <c r="C5" s="116">
        <v>1</v>
      </c>
      <c r="D5" s="117" t="s">
        <v>7</v>
      </c>
      <c r="E5" s="80" t="s">
        <v>48</v>
      </c>
      <c r="F5" s="79">
        <v>15</v>
      </c>
      <c r="G5" s="118"/>
      <c r="H5" s="81">
        <v>3.66</v>
      </c>
      <c r="I5" s="82">
        <v>3.54</v>
      </c>
      <c r="J5" s="83">
        <v>0</v>
      </c>
      <c r="K5" s="119">
        <v>46.5</v>
      </c>
      <c r="L5" s="4">
        <v>0</v>
      </c>
      <c r="M5" s="5">
        <v>4.4999999999999998E-2</v>
      </c>
      <c r="N5" s="5">
        <v>0.24</v>
      </c>
      <c r="O5" s="5">
        <v>43.2</v>
      </c>
      <c r="P5" s="7">
        <v>0.14000000000000001</v>
      </c>
      <c r="Q5" s="4">
        <v>150</v>
      </c>
      <c r="R5" s="5">
        <v>81.599999999999994</v>
      </c>
      <c r="S5" s="5">
        <v>7.05</v>
      </c>
      <c r="T5" s="5">
        <v>0.09</v>
      </c>
      <c r="U5" s="5">
        <v>13.2</v>
      </c>
      <c r="V5" s="5">
        <v>0</v>
      </c>
      <c r="W5" s="5">
        <v>0</v>
      </c>
      <c r="X5" s="6">
        <v>0</v>
      </c>
    </row>
    <row r="6" spans="1:24" ht="60.75" x14ac:dyDescent="0.25">
      <c r="A6" s="8"/>
      <c r="B6" s="104"/>
      <c r="C6" s="37"/>
      <c r="D6" s="30" t="s">
        <v>43</v>
      </c>
      <c r="E6" s="64" t="s">
        <v>49</v>
      </c>
      <c r="F6" s="27">
        <v>50</v>
      </c>
      <c r="G6" s="28"/>
      <c r="H6" s="21"/>
      <c r="I6" s="22"/>
      <c r="J6" s="24"/>
      <c r="K6" s="86"/>
      <c r="L6" s="11"/>
      <c r="M6" s="12"/>
      <c r="N6" s="12"/>
      <c r="O6" s="12"/>
      <c r="P6" s="15"/>
      <c r="Q6" s="11"/>
      <c r="R6" s="12"/>
      <c r="S6" s="12"/>
      <c r="T6" s="12"/>
      <c r="U6" s="12"/>
      <c r="V6" s="12"/>
      <c r="W6" s="12"/>
      <c r="X6" s="13"/>
    </row>
    <row r="7" spans="1:24" ht="15.75" x14ac:dyDescent="0.25">
      <c r="A7" s="8"/>
      <c r="B7" s="104"/>
      <c r="C7" s="37">
        <v>255</v>
      </c>
      <c r="D7" s="30" t="s">
        <v>50</v>
      </c>
      <c r="E7" s="120" t="s">
        <v>51</v>
      </c>
      <c r="F7" s="29">
        <v>200</v>
      </c>
      <c r="G7" s="37"/>
      <c r="H7" s="60">
        <v>7.23</v>
      </c>
      <c r="I7" s="61">
        <v>7.2</v>
      </c>
      <c r="J7" s="63">
        <v>34.299999999999997</v>
      </c>
      <c r="K7" s="121">
        <v>230.92</v>
      </c>
      <c r="L7" s="55">
        <v>0.14000000000000001</v>
      </c>
      <c r="M7" s="56">
        <v>0.23</v>
      </c>
      <c r="N7" s="56">
        <v>0.66</v>
      </c>
      <c r="O7" s="56">
        <v>41.2</v>
      </c>
      <c r="P7" s="58">
        <v>0.15</v>
      </c>
      <c r="Q7" s="55">
        <v>169.23</v>
      </c>
      <c r="R7" s="56">
        <v>253</v>
      </c>
      <c r="S7" s="56">
        <v>37.6</v>
      </c>
      <c r="T7" s="56">
        <v>0.93</v>
      </c>
      <c r="U7" s="56">
        <v>248.91</v>
      </c>
      <c r="V7" s="56">
        <v>1.2999999999999999E-2</v>
      </c>
      <c r="W7" s="56">
        <v>8.0000000000000002E-3</v>
      </c>
      <c r="X7" s="57">
        <v>0.03</v>
      </c>
    </row>
    <row r="8" spans="1:24" ht="15.75" x14ac:dyDescent="0.25">
      <c r="A8" s="84"/>
      <c r="B8" s="104"/>
      <c r="C8" s="9">
        <v>493</v>
      </c>
      <c r="D8" s="39" t="s">
        <v>44</v>
      </c>
      <c r="E8" s="59" t="s">
        <v>45</v>
      </c>
      <c r="F8" s="88">
        <v>200</v>
      </c>
      <c r="G8" s="20"/>
      <c r="H8" s="11">
        <v>0.2</v>
      </c>
      <c r="I8" s="12">
        <v>0</v>
      </c>
      <c r="J8" s="13">
        <v>14</v>
      </c>
      <c r="K8" s="14">
        <v>56</v>
      </c>
      <c r="L8" s="11">
        <v>0</v>
      </c>
      <c r="M8" s="17">
        <v>0</v>
      </c>
      <c r="N8" s="12">
        <v>0</v>
      </c>
      <c r="O8" s="12">
        <v>0</v>
      </c>
      <c r="P8" s="15">
        <v>0</v>
      </c>
      <c r="Q8" s="11">
        <v>0.46</v>
      </c>
      <c r="R8" s="12">
        <v>0</v>
      </c>
      <c r="S8" s="12">
        <v>0.09</v>
      </c>
      <c r="T8" s="12">
        <v>0.06</v>
      </c>
      <c r="U8" s="12">
        <v>0.68</v>
      </c>
      <c r="V8" s="12">
        <v>0</v>
      </c>
      <c r="W8" s="12">
        <v>0</v>
      </c>
      <c r="X8" s="13">
        <v>0</v>
      </c>
    </row>
    <row r="9" spans="1:24" ht="15.75" x14ac:dyDescent="0.25">
      <c r="A9" s="84"/>
      <c r="B9" s="104"/>
      <c r="C9" s="9" t="s">
        <v>52</v>
      </c>
      <c r="D9" s="39" t="s">
        <v>36</v>
      </c>
      <c r="E9" s="59" t="s">
        <v>53</v>
      </c>
      <c r="F9" s="122">
        <v>200</v>
      </c>
      <c r="G9" s="10"/>
      <c r="H9" s="11">
        <v>5.4</v>
      </c>
      <c r="I9" s="12">
        <v>4.2</v>
      </c>
      <c r="J9" s="13">
        <v>18</v>
      </c>
      <c r="K9" s="14">
        <v>131.4</v>
      </c>
      <c r="L9" s="11"/>
      <c r="M9" s="12"/>
      <c r="N9" s="12"/>
      <c r="O9" s="12"/>
      <c r="P9" s="15"/>
      <c r="Q9" s="11"/>
      <c r="R9" s="12"/>
      <c r="S9" s="12"/>
      <c r="T9" s="12"/>
      <c r="U9" s="12"/>
      <c r="V9" s="12"/>
      <c r="W9" s="12"/>
      <c r="X9" s="13"/>
    </row>
    <row r="10" spans="1:24" ht="15.75" x14ac:dyDescent="0.25">
      <c r="A10" s="84"/>
      <c r="B10" s="104"/>
      <c r="C10" s="36">
        <v>116</v>
      </c>
      <c r="D10" s="30" t="s">
        <v>37</v>
      </c>
      <c r="E10" s="28" t="s">
        <v>54</v>
      </c>
      <c r="F10" s="27">
        <v>30</v>
      </c>
      <c r="G10" s="123"/>
      <c r="H10" s="21">
        <v>2.13</v>
      </c>
      <c r="I10" s="22">
        <v>0.21</v>
      </c>
      <c r="J10" s="24">
        <v>13.26</v>
      </c>
      <c r="K10" s="86">
        <v>72</v>
      </c>
      <c r="L10" s="21">
        <v>0.03</v>
      </c>
      <c r="M10" s="22">
        <v>0.01</v>
      </c>
      <c r="N10" s="22">
        <v>0</v>
      </c>
      <c r="O10" s="22">
        <v>0</v>
      </c>
      <c r="P10" s="23">
        <v>0</v>
      </c>
      <c r="Q10" s="21">
        <v>11.1</v>
      </c>
      <c r="R10" s="22">
        <v>65.400000000000006</v>
      </c>
      <c r="S10" s="22">
        <v>19.5</v>
      </c>
      <c r="T10" s="22">
        <v>0.84</v>
      </c>
      <c r="U10" s="22">
        <v>27.9</v>
      </c>
      <c r="V10" s="22">
        <v>1E-3</v>
      </c>
      <c r="W10" s="22">
        <v>2E-3</v>
      </c>
      <c r="X10" s="24">
        <v>0</v>
      </c>
    </row>
    <row r="11" spans="1:24" ht="15.75" x14ac:dyDescent="0.25">
      <c r="A11" s="84"/>
      <c r="B11" s="104"/>
      <c r="C11" s="37">
        <v>120</v>
      </c>
      <c r="D11" s="30" t="s">
        <v>38</v>
      </c>
      <c r="E11" s="28" t="s">
        <v>55</v>
      </c>
      <c r="F11" s="27">
        <v>20</v>
      </c>
      <c r="G11" s="123"/>
      <c r="H11" s="21">
        <v>1.1399999999999999</v>
      </c>
      <c r="I11" s="22">
        <v>0.22</v>
      </c>
      <c r="J11" s="24">
        <v>7.44</v>
      </c>
      <c r="K11" s="86">
        <v>36.26</v>
      </c>
      <c r="L11" s="21">
        <v>0.02</v>
      </c>
      <c r="M11" s="22">
        <v>2.4E-2</v>
      </c>
      <c r="N11" s="22">
        <v>0.08</v>
      </c>
      <c r="O11" s="22">
        <v>0</v>
      </c>
      <c r="P11" s="23">
        <v>0</v>
      </c>
      <c r="Q11" s="21">
        <v>6.8</v>
      </c>
      <c r="R11" s="22">
        <v>24</v>
      </c>
      <c r="S11" s="22">
        <v>8.1999999999999993</v>
      </c>
      <c r="T11" s="22">
        <v>0.46</v>
      </c>
      <c r="U11" s="22">
        <v>73.5</v>
      </c>
      <c r="V11" s="22">
        <v>2E-3</v>
      </c>
      <c r="W11" s="22">
        <v>2E-3</v>
      </c>
      <c r="X11" s="24">
        <v>1.2E-2</v>
      </c>
    </row>
    <row r="12" spans="1:24" ht="15.75" x14ac:dyDescent="0.25">
      <c r="A12" s="84"/>
      <c r="B12" s="104"/>
      <c r="C12" s="37"/>
      <c r="D12" s="30"/>
      <c r="E12" s="124" t="s">
        <v>39</v>
      </c>
      <c r="F12" s="41">
        <f>F5+F6+205+F8+F10+F11+F9</f>
        <v>720</v>
      </c>
      <c r="G12" s="125"/>
      <c r="H12" s="126">
        <f t="shared" ref="H12:X12" si="0">H5+H6+205+H8+H10+H11+H9</f>
        <v>217.52999999999997</v>
      </c>
      <c r="I12" s="127">
        <f t="shared" si="0"/>
        <v>213.17</v>
      </c>
      <c r="J12" s="128">
        <f t="shared" si="0"/>
        <v>257.7</v>
      </c>
      <c r="K12" s="129">
        <f>K5+K6+K7+K8+K9+K10+K11</f>
        <v>573.07999999999993</v>
      </c>
      <c r="L12" s="126">
        <f t="shared" si="0"/>
        <v>205.05</v>
      </c>
      <c r="M12" s="127">
        <f t="shared" si="0"/>
        <v>205.07899999999998</v>
      </c>
      <c r="N12" s="127">
        <f t="shared" si="0"/>
        <v>205.32000000000002</v>
      </c>
      <c r="O12" s="127">
        <f t="shared" si="0"/>
        <v>248.2</v>
      </c>
      <c r="P12" s="130">
        <f t="shared" si="0"/>
        <v>205.14</v>
      </c>
      <c r="Q12" s="126">
        <f t="shared" si="0"/>
        <v>373.36</v>
      </c>
      <c r="R12" s="127">
        <f t="shared" si="0"/>
        <v>376</v>
      </c>
      <c r="S12" s="127">
        <f t="shared" si="0"/>
        <v>239.84</v>
      </c>
      <c r="T12" s="127">
        <f t="shared" si="0"/>
        <v>206.45000000000002</v>
      </c>
      <c r="U12" s="127">
        <f t="shared" si="0"/>
        <v>320.27999999999997</v>
      </c>
      <c r="V12" s="127">
        <f t="shared" si="0"/>
        <v>205.00300000000001</v>
      </c>
      <c r="W12" s="127">
        <f t="shared" si="0"/>
        <v>205.00400000000002</v>
      </c>
      <c r="X12" s="128">
        <f t="shared" si="0"/>
        <v>205.012</v>
      </c>
    </row>
    <row r="13" spans="1:24" ht="16.5" thickBot="1" x14ac:dyDescent="0.3">
      <c r="A13" s="84"/>
      <c r="B13" s="104"/>
      <c r="C13" s="37"/>
      <c r="D13" s="30"/>
      <c r="E13" s="124" t="s">
        <v>40</v>
      </c>
      <c r="F13" s="27"/>
      <c r="G13" s="37"/>
      <c r="H13" s="111"/>
      <c r="I13" s="112"/>
      <c r="J13" s="113"/>
      <c r="K13" s="131">
        <f>K12/23.5</f>
        <v>24.3863829787234</v>
      </c>
      <c r="L13" s="111"/>
      <c r="M13" s="132"/>
      <c r="N13" s="132"/>
      <c r="O13" s="132"/>
      <c r="P13" s="133"/>
      <c r="Q13" s="134"/>
      <c r="R13" s="132"/>
      <c r="S13" s="135"/>
      <c r="T13" s="132"/>
      <c r="U13" s="132"/>
      <c r="V13" s="132"/>
      <c r="W13" s="132"/>
      <c r="X13" s="136"/>
    </row>
    <row r="14" spans="1:24" ht="15.75" x14ac:dyDescent="0.25">
      <c r="A14" s="2" t="s">
        <v>6</v>
      </c>
      <c r="B14" s="25"/>
      <c r="C14" s="79">
        <v>25</v>
      </c>
      <c r="D14" s="26" t="s">
        <v>7</v>
      </c>
      <c r="E14" s="54" t="s">
        <v>46</v>
      </c>
      <c r="F14" s="103">
        <v>150</v>
      </c>
      <c r="G14" s="3"/>
      <c r="H14" s="105">
        <v>0.6</v>
      </c>
      <c r="I14" s="106">
        <v>0.45</v>
      </c>
      <c r="J14" s="107">
        <v>12.3</v>
      </c>
      <c r="K14" s="137">
        <v>54.9</v>
      </c>
      <c r="L14" s="108">
        <v>0.03</v>
      </c>
      <c r="M14" s="105">
        <v>0.05</v>
      </c>
      <c r="N14" s="106">
        <v>7.5</v>
      </c>
      <c r="O14" s="106">
        <v>0</v>
      </c>
      <c r="P14" s="138">
        <v>0</v>
      </c>
      <c r="Q14" s="108">
        <v>28.5</v>
      </c>
      <c r="R14" s="106">
        <v>24</v>
      </c>
      <c r="S14" s="106">
        <v>18</v>
      </c>
      <c r="T14" s="106">
        <v>3.45</v>
      </c>
      <c r="U14" s="106">
        <v>232.5</v>
      </c>
      <c r="V14" s="106">
        <v>2E-3</v>
      </c>
      <c r="W14" s="106">
        <v>2.0000000000000001E-4</v>
      </c>
      <c r="X14" s="139">
        <v>0.02</v>
      </c>
    </row>
    <row r="15" spans="1:24" ht="15.75" x14ac:dyDescent="0.25">
      <c r="A15" s="8"/>
      <c r="B15" s="87"/>
      <c r="C15" s="77">
        <v>35</v>
      </c>
      <c r="D15" s="20" t="s">
        <v>8</v>
      </c>
      <c r="E15" s="16" t="s">
        <v>56</v>
      </c>
      <c r="F15" s="38">
        <v>200</v>
      </c>
      <c r="G15" s="77"/>
      <c r="H15" s="31">
        <v>4.8</v>
      </c>
      <c r="I15" s="32">
        <v>7.6</v>
      </c>
      <c r="J15" s="33">
        <v>9</v>
      </c>
      <c r="K15" s="78">
        <v>123.6</v>
      </c>
      <c r="L15" s="31">
        <v>0.04</v>
      </c>
      <c r="M15" s="34">
        <v>0.1</v>
      </c>
      <c r="N15" s="32">
        <v>1.92</v>
      </c>
      <c r="O15" s="32">
        <v>167.8</v>
      </c>
      <c r="P15" s="35">
        <v>0</v>
      </c>
      <c r="Q15" s="31">
        <v>32.18</v>
      </c>
      <c r="R15" s="32">
        <v>49.14</v>
      </c>
      <c r="S15" s="32">
        <v>14.76</v>
      </c>
      <c r="T15" s="32">
        <v>0.64</v>
      </c>
      <c r="U15" s="32">
        <v>547.4</v>
      </c>
      <c r="V15" s="32">
        <v>6.0000000000000001E-3</v>
      </c>
      <c r="W15" s="32">
        <v>0</v>
      </c>
      <c r="X15" s="33">
        <v>6.4000000000000001E-2</v>
      </c>
    </row>
    <row r="16" spans="1:24" ht="15.75" x14ac:dyDescent="0.25">
      <c r="A16" s="89"/>
      <c r="B16" s="87"/>
      <c r="C16" s="77">
        <v>437</v>
      </c>
      <c r="D16" s="20" t="s">
        <v>9</v>
      </c>
      <c r="E16" s="16" t="s">
        <v>57</v>
      </c>
      <c r="F16" s="38">
        <v>100</v>
      </c>
      <c r="G16" s="77"/>
      <c r="H16" s="31">
        <v>15.3</v>
      </c>
      <c r="I16" s="32">
        <v>17.690000000000001</v>
      </c>
      <c r="J16" s="33">
        <v>3.55</v>
      </c>
      <c r="K16" s="78">
        <v>234.55</v>
      </c>
      <c r="L16" s="60">
        <v>0.06</v>
      </c>
      <c r="M16" s="140">
        <v>0.11</v>
      </c>
      <c r="N16" s="61">
        <v>2.44</v>
      </c>
      <c r="O16" s="61">
        <v>0</v>
      </c>
      <c r="P16" s="62">
        <v>0</v>
      </c>
      <c r="Q16" s="60">
        <v>11.39</v>
      </c>
      <c r="R16" s="61">
        <v>159.18</v>
      </c>
      <c r="S16" s="61">
        <v>20.86</v>
      </c>
      <c r="T16" s="61">
        <v>2.3199999999999998</v>
      </c>
      <c r="U16" s="61">
        <v>266.67</v>
      </c>
      <c r="V16" s="61">
        <v>6.0000000000000001E-3</v>
      </c>
      <c r="W16" s="61">
        <v>0</v>
      </c>
      <c r="X16" s="63">
        <v>0.05</v>
      </c>
    </row>
    <row r="17" spans="1:24" ht="15.75" x14ac:dyDescent="0.25">
      <c r="A17" s="89"/>
      <c r="B17" s="87"/>
      <c r="C17" s="9">
        <v>511</v>
      </c>
      <c r="D17" s="39" t="s">
        <v>15</v>
      </c>
      <c r="E17" s="20" t="s">
        <v>47</v>
      </c>
      <c r="F17" s="77">
        <v>150</v>
      </c>
      <c r="G17" s="9"/>
      <c r="H17" s="34">
        <v>3.7</v>
      </c>
      <c r="I17" s="32">
        <v>5.2</v>
      </c>
      <c r="J17" s="35">
        <v>38.5</v>
      </c>
      <c r="K17" s="19">
        <v>219</v>
      </c>
      <c r="L17" s="34">
        <v>0.02</v>
      </c>
      <c r="M17" s="34">
        <v>0.03</v>
      </c>
      <c r="N17" s="32">
        <v>0</v>
      </c>
      <c r="O17" s="32">
        <v>0.21</v>
      </c>
      <c r="P17" s="35">
        <v>0.08</v>
      </c>
      <c r="Q17" s="31">
        <v>57.73</v>
      </c>
      <c r="R17" s="32">
        <v>92.89</v>
      </c>
      <c r="S17" s="109">
        <v>16.2</v>
      </c>
      <c r="T17" s="32">
        <v>0.76</v>
      </c>
      <c r="U17" s="32">
        <v>0.52</v>
      </c>
      <c r="V17" s="32">
        <v>0</v>
      </c>
      <c r="W17" s="32">
        <v>8.0000000000000002E-3</v>
      </c>
      <c r="X17" s="33">
        <v>2.7E-2</v>
      </c>
    </row>
    <row r="18" spans="1:24" ht="15.75" x14ac:dyDescent="0.25">
      <c r="A18" s="89"/>
      <c r="B18" s="87"/>
      <c r="C18" s="40">
        <v>155</v>
      </c>
      <c r="D18" s="39" t="s">
        <v>36</v>
      </c>
      <c r="E18" s="59" t="s">
        <v>58</v>
      </c>
      <c r="F18" s="9">
        <v>200</v>
      </c>
      <c r="G18" s="85"/>
      <c r="H18" s="11">
        <v>0.12</v>
      </c>
      <c r="I18" s="12">
        <v>0</v>
      </c>
      <c r="J18" s="13">
        <v>16.12</v>
      </c>
      <c r="K18" s="18">
        <v>64.94</v>
      </c>
      <c r="L18" s="21">
        <v>1.2E-2</v>
      </c>
      <c r="M18" s="90">
        <v>0</v>
      </c>
      <c r="N18" s="22">
        <v>3</v>
      </c>
      <c r="O18" s="22">
        <v>0</v>
      </c>
      <c r="P18" s="24">
        <v>0</v>
      </c>
      <c r="Q18" s="21">
        <v>9.3800000000000008</v>
      </c>
      <c r="R18" s="22">
        <v>4.2</v>
      </c>
      <c r="S18" s="22">
        <v>3.6</v>
      </c>
      <c r="T18" s="22">
        <v>0.94</v>
      </c>
      <c r="U18" s="22">
        <v>0.36</v>
      </c>
      <c r="V18" s="22">
        <v>0</v>
      </c>
      <c r="W18" s="22">
        <v>0</v>
      </c>
      <c r="X18" s="24">
        <v>0</v>
      </c>
    </row>
    <row r="19" spans="1:24" ht="15.75" x14ac:dyDescent="0.25">
      <c r="A19" s="89"/>
      <c r="B19" s="87"/>
      <c r="C19" s="78">
        <v>119</v>
      </c>
      <c r="D19" s="20" t="s">
        <v>37</v>
      </c>
      <c r="E19" s="39" t="s">
        <v>13</v>
      </c>
      <c r="F19" s="27">
        <v>30</v>
      </c>
      <c r="G19" s="27"/>
      <c r="H19" s="90">
        <v>2.13</v>
      </c>
      <c r="I19" s="22">
        <v>0.21</v>
      </c>
      <c r="J19" s="23">
        <v>13.26</v>
      </c>
      <c r="K19" s="110">
        <v>72</v>
      </c>
      <c r="L19" s="21">
        <v>0.03</v>
      </c>
      <c r="M19" s="90">
        <v>0.01</v>
      </c>
      <c r="N19" s="22">
        <v>0</v>
      </c>
      <c r="O19" s="22">
        <v>0</v>
      </c>
      <c r="P19" s="24">
        <v>0</v>
      </c>
      <c r="Q19" s="21">
        <v>11.1</v>
      </c>
      <c r="R19" s="22">
        <v>65.400000000000006</v>
      </c>
      <c r="S19" s="22">
        <v>19.5</v>
      </c>
      <c r="T19" s="22">
        <v>0.84</v>
      </c>
      <c r="U19" s="22">
        <v>27.9</v>
      </c>
      <c r="V19" s="22">
        <v>1E-3</v>
      </c>
      <c r="W19" s="22">
        <v>2E-3</v>
      </c>
      <c r="X19" s="24">
        <v>0</v>
      </c>
    </row>
    <row r="20" spans="1:24" ht="15.75" x14ac:dyDescent="0.25">
      <c r="A20" s="89"/>
      <c r="B20" s="87"/>
      <c r="C20" s="77">
        <v>120</v>
      </c>
      <c r="D20" s="20" t="s">
        <v>38</v>
      </c>
      <c r="E20" s="39" t="s">
        <v>14</v>
      </c>
      <c r="F20" s="27">
        <v>20</v>
      </c>
      <c r="G20" s="27"/>
      <c r="H20" s="90">
        <v>1.1399999999999999</v>
      </c>
      <c r="I20" s="22">
        <v>0.22</v>
      </c>
      <c r="J20" s="23">
        <v>7.44</v>
      </c>
      <c r="K20" s="110">
        <v>36.26</v>
      </c>
      <c r="L20" s="21">
        <v>0.02</v>
      </c>
      <c r="M20" s="90">
        <v>2.4E-2</v>
      </c>
      <c r="N20" s="22">
        <v>0.08</v>
      </c>
      <c r="O20" s="22">
        <v>0</v>
      </c>
      <c r="P20" s="24">
        <v>0</v>
      </c>
      <c r="Q20" s="21">
        <v>6.8</v>
      </c>
      <c r="R20" s="22">
        <v>24</v>
      </c>
      <c r="S20" s="22">
        <v>8.1999999999999993</v>
      </c>
      <c r="T20" s="22">
        <v>0.46</v>
      </c>
      <c r="U20" s="22">
        <v>73.5</v>
      </c>
      <c r="V20" s="22">
        <v>2E-3</v>
      </c>
      <c r="W20" s="22">
        <v>2E-3</v>
      </c>
      <c r="X20" s="24">
        <v>1.2E-2</v>
      </c>
    </row>
    <row r="21" spans="1:24" ht="15.75" x14ac:dyDescent="0.25">
      <c r="A21" s="89"/>
      <c r="B21" s="87"/>
      <c r="C21" s="141"/>
      <c r="D21" s="142"/>
      <c r="E21" s="124" t="s">
        <v>39</v>
      </c>
      <c r="F21" s="143">
        <f>F14+F15+F16+F17+F18+F19+F20+60</f>
        <v>910</v>
      </c>
      <c r="G21" s="77"/>
      <c r="H21" s="91">
        <f>SUM(H14:H20)</f>
        <v>27.79</v>
      </c>
      <c r="I21" s="92">
        <f>SUM(I14:I20)</f>
        <v>31.37</v>
      </c>
      <c r="J21" s="93">
        <f t="shared" ref="J21" si="1">SUM(J14:J20)</f>
        <v>100.17</v>
      </c>
      <c r="K21" s="144">
        <f>SUM(K14:K20)</f>
        <v>805.25</v>
      </c>
      <c r="L21" s="145">
        <f t="shared" ref="L21:X21" si="2">SUM(L13:L20)</f>
        <v>0.21199999999999999</v>
      </c>
      <c r="M21" s="145">
        <f t="shared" si="2"/>
        <v>0.32400000000000007</v>
      </c>
      <c r="N21" s="146">
        <f t="shared" si="2"/>
        <v>14.94</v>
      </c>
      <c r="O21" s="146">
        <f t="shared" si="2"/>
        <v>168.01000000000002</v>
      </c>
      <c r="P21" s="147">
        <f t="shared" si="2"/>
        <v>0.08</v>
      </c>
      <c r="Q21" s="145">
        <f t="shared" si="2"/>
        <v>157.07999999999998</v>
      </c>
      <c r="R21" s="146">
        <f t="shared" si="2"/>
        <v>418.80999999999995</v>
      </c>
      <c r="S21" s="146">
        <f t="shared" si="2"/>
        <v>101.11999999999999</v>
      </c>
      <c r="T21" s="146">
        <f t="shared" si="2"/>
        <v>9.41</v>
      </c>
      <c r="U21" s="146">
        <f t="shared" si="2"/>
        <v>1148.8499999999999</v>
      </c>
      <c r="V21" s="146">
        <f t="shared" si="2"/>
        <v>1.7000000000000001E-2</v>
      </c>
      <c r="W21" s="146">
        <f t="shared" si="2"/>
        <v>1.2200000000000001E-2</v>
      </c>
      <c r="X21" s="148">
        <f t="shared" si="2"/>
        <v>0.17300000000000001</v>
      </c>
    </row>
    <row r="22" spans="1:24" ht="16.5" thickBot="1" x14ac:dyDescent="0.3">
      <c r="A22" s="94"/>
      <c r="B22" s="149"/>
      <c r="C22" s="150"/>
      <c r="D22" s="96"/>
      <c r="E22" s="151" t="s">
        <v>40</v>
      </c>
      <c r="F22" s="96"/>
      <c r="G22" s="95"/>
      <c r="H22" s="97"/>
      <c r="I22" s="98"/>
      <c r="J22" s="99"/>
      <c r="K22" s="100">
        <f>K21/23.5</f>
        <v>34.265957446808514</v>
      </c>
      <c r="L22" s="97"/>
      <c r="M22" s="101"/>
      <c r="N22" s="98"/>
      <c r="O22" s="98"/>
      <c r="P22" s="114"/>
      <c r="Q22" s="97"/>
      <c r="R22" s="98"/>
      <c r="S22" s="98"/>
      <c r="T22" s="98"/>
      <c r="U22" s="98"/>
      <c r="V22" s="98"/>
      <c r="W22" s="98"/>
      <c r="X22" s="99"/>
    </row>
  </sheetData>
  <mergeCells count="12">
    <mergeCell ref="H3:J3"/>
    <mergeCell ref="K3:K4"/>
    <mergeCell ref="C3:C4"/>
    <mergeCell ref="D3:D4"/>
    <mergeCell ref="E3:E4"/>
    <mergeCell ref="F3:F4"/>
    <mergeCell ref="G3:G4"/>
    <mergeCell ref="A3:A4"/>
    <mergeCell ref="B3:B4"/>
    <mergeCell ref="B1:D1"/>
    <mergeCell ref="L3:P3"/>
    <mergeCell ref="Q3:X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2022-03-22T15:05:01Z</dcterms:modified>
</cp:coreProperties>
</file>